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1325" windowHeight="11700" tabRatio="277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'Hoja1'!$B$4:$I$403</definedName>
    <definedName name="_xlnm.Print_Area" localSheetId="0">'Hoja1'!$B$169:$C$197</definedName>
  </definedNames>
  <calcPr fullCalcOnLoad="1"/>
</workbook>
</file>

<file path=xl/sharedStrings.xml><?xml version="1.0" encoding="utf-8"?>
<sst xmlns="http://schemas.openxmlformats.org/spreadsheetml/2006/main" count="1532" uniqueCount="475">
  <si>
    <t>PROVEEDURIA INSTITUCIONAL</t>
  </si>
  <si>
    <t xml:space="preserve"> </t>
  </si>
  <si>
    <t>Ministerio</t>
  </si>
  <si>
    <t>Código</t>
  </si>
  <si>
    <t>Descripción-Genérica</t>
  </si>
  <si>
    <t>Unidad</t>
  </si>
  <si>
    <t>Empaque</t>
  </si>
  <si>
    <t>Monto</t>
  </si>
  <si>
    <t>unidad</t>
  </si>
  <si>
    <t>Materiales y productos metálicos</t>
  </si>
  <si>
    <t>Herramientas e instrumentos</t>
  </si>
  <si>
    <t>Utiles y materiales de oficina y cómputo</t>
  </si>
  <si>
    <t>IMPRENTA NACIONAL</t>
  </si>
  <si>
    <t>Período de inicio de la compra</t>
  </si>
  <si>
    <t>Fuente financiamiento</t>
  </si>
  <si>
    <t>1.1.1.1.782.203</t>
  </si>
  <si>
    <t>1.03.01</t>
  </si>
  <si>
    <t>1.03.03</t>
  </si>
  <si>
    <t>Información</t>
  </si>
  <si>
    <t>1.04.01</t>
  </si>
  <si>
    <t>1.04.06</t>
  </si>
  <si>
    <t>Servicios médicos y de laboratorio</t>
  </si>
  <si>
    <t>Servicios generales</t>
  </si>
  <si>
    <t>1.05.03</t>
  </si>
  <si>
    <t>1.07.01</t>
  </si>
  <si>
    <t>1.07.02</t>
  </si>
  <si>
    <t>Actividades de capacitación</t>
  </si>
  <si>
    <t>Actividades protocolarias y sociales</t>
  </si>
  <si>
    <t>1.08.01</t>
  </si>
  <si>
    <t>1.08.04</t>
  </si>
  <si>
    <t>1.08.05</t>
  </si>
  <si>
    <t>1.08.06</t>
  </si>
  <si>
    <t>1.08.07</t>
  </si>
  <si>
    <t>1.08.08</t>
  </si>
  <si>
    <t>1.08.99</t>
  </si>
  <si>
    <t>Mantenimiento y rep. Maq. y Eq. Producción</t>
  </si>
  <si>
    <t>Mantenimiento y rep. Equipo de comunicación</t>
  </si>
  <si>
    <t>Mantenimiento y rep. Eq. Cómputo y sist. Inf.</t>
  </si>
  <si>
    <t>Mantenimiento y rep. Otros equipos</t>
  </si>
  <si>
    <t>2.01.01</t>
  </si>
  <si>
    <t>2.01.02</t>
  </si>
  <si>
    <t>2.01.04</t>
  </si>
  <si>
    <t>2.01.99</t>
  </si>
  <si>
    <t>Combustibles y lubricantes</t>
  </si>
  <si>
    <t>Productos farmaceúticos y medicinales</t>
  </si>
  <si>
    <t>Tintas, pinturas y diluyentes</t>
  </si>
  <si>
    <t>Otros productos químicos</t>
  </si>
  <si>
    <t>2.03.01</t>
  </si>
  <si>
    <t>2.03.03</t>
  </si>
  <si>
    <t>2.03.04</t>
  </si>
  <si>
    <t>2.03.06</t>
  </si>
  <si>
    <t>Madera y sus derivados</t>
  </si>
  <si>
    <t>Materiales y prod. eléctricos, tel y cómputo</t>
  </si>
  <si>
    <t>Materiales y productos de plástico</t>
  </si>
  <si>
    <t>2.04.01</t>
  </si>
  <si>
    <t>2.04.02</t>
  </si>
  <si>
    <t>Repuestos y accesorios</t>
  </si>
  <si>
    <t>2.05 BIENES PARA PRODUCCION Y COMERC.</t>
  </si>
  <si>
    <t>2.05.01</t>
  </si>
  <si>
    <t>Materia prima</t>
  </si>
  <si>
    <t>2.99.01</t>
  </si>
  <si>
    <t>2.99.02</t>
  </si>
  <si>
    <t>2.99.03</t>
  </si>
  <si>
    <t>2.99.04</t>
  </si>
  <si>
    <t>2.99.05</t>
  </si>
  <si>
    <t>2.99.06</t>
  </si>
  <si>
    <t>2.99.99</t>
  </si>
  <si>
    <t>Utiles y mats. médicos, hospitalario y de Inv.</t>
  </si>
  <si>
    <t>Productos de papel, cartón e impresos</t>
  </si>
  <si>
    <t>Textiles y vestuario</t>
  </si>
  <si>
    <t>Utiles y materiales de limpieza</t>
  </si>
  <si>
    <t>Utiles y materiales de resg.  y seg.</t>
  </si>
  <si>
    <t>Otros útiles, materiales y suministros</t>
  </si>
  <si>
    <t>5.01.05</t>
  </si>
  <si>
    <t>Equipo y programas de cómputo</t>
  </si>
  <si>
    <t>cajas</t>
  </si>
  <si>
    <t>rollos</t>
  </si>
  <si>
    <t>Recarga de extintores</t>
  </si>
  <si>
    <t>cuñetes</t>
  </si>
  <si>
    <t>Limpiador de rodillos</t>
  </si>
  <si>
    <t>litros</t>
  </si>
  <si>
    <t>Mantenimiento y reparación de equipo</t>
  </si>
  <si>
    <t>Fleje</t>
  </si>
  <si>
    <t>TOTAL:</t>
  </si>
  <si>
    <t>5,01,03</t>
  </si>
  <si>
    <t>5,01,04</t>
  </si>
  <si>
    <t>1,03,02</t>
  </si>
  <si>
    <t>Publicidad y Propaganda</t>
  </si>
  <si>
    <t>Varios</t>
  </si>
  <si>
    <t>tanque</t>
  </si>
  <si>
    <t>2.03.02</t>
  </si>
  <si>
    <t>Materiales y productos minerales y asfálticos</t>
  </si>
  <si>
    <t>2.03.99</t>
  </si>
  <si>
    <t>Equipo de comunicación</t>
  </si>
  <si>
    <t>Impresión, Encuadernación y otros</t>
  </si>
  <si>
    <t>Servicios de ingeniería</t>
  </si>
  <si>
    <t>1,04,03</t>
  </si>
  <si>
    <t>SERVICIOS</t>
  </si>
  <si>
    <t>1.03.06</t>
  </si>
  <si>
    <t>Comisiones y gastos p/serv. Financ. y com.</t>
  </si>
  <si>
    <t>Equipo y mobiliario de oficina</t>
  </si>
  <si>
    <t>Otros servicios no especificados</t>
  </si>
  <si>
    <t>1.99.99</t>
  </si>
  <si>
    <t>Mantenimiento de edificios y locales y terrenos</t>
  </si>
  <si>
    <t>Contrato de mantenimiento máquinas de impresión</t>
  </si>
  <si>
    <t>Contrato de Mantenimiento  Data center</t>
  </si>
  <si>
    <t>Reparación de equipo médico</t>
  </si>
  <si>
    <t>Mantenimiento</t>
  </si>
  <si>
    <t>Otros materiales y productos de construcción y  mant.</t>
  </si>
  <si>
    <t>lija de agua</t>
  </si>
  <si>
    <t>Repuestos Maq.. Tigra, sulby, perforadoras, vibradoras</t>
  </si>
  <si>
    <t>Cola granulada</t>
  </si>
  <si>
    <t>Resortes</t>
  </si>
  <si>
    <t>Papel Producción</t>
  </si>
  <si>
    <t>Papel Higiénico</t>
  </si>
  <si>
    <t>Servilletas</t>
  </si>
  <si>
    <t>Uniformes Área Operativa y Transportes, Consultorio Médico</t>
  </si>
  <si>
    <t>Aerosoles Comprimidos y antiestáticos</t>
  </si>
  <si>
    <t xml:space="preserve">Desodorante Ambiental </t>
  </si>
  <si>
    <t>I</t>
  </si>
  <si>
    <t xml:space="preserve"> Trimestre</t>
  </si>
  <si>
    <t>II</t>
  </si>
  <si>
    <t>III</t>
  </si>
  <si>
    <t>IV</t>
  </si>
  <si>
    <t>unidades</t>
  </si>
  <si>
    <t>tabletas</t>
  </si>
  <si>
    <t>Propaganda</t>
  </si>
  <si>
    <t>Pruebas de laboratorio papel</t>
  </si>
  <si>
    <t>1,04,04</t>
  </si>
  <si>
    <t>Servicio en Ciencias Económicas</t>
  </si>
  <si>
    <t>Viajes y salidas del país</t>
  </si>
  <si>
    <t>Capacitación General</t>
  </si>
  <si>
    <t>Contrato de Mantenimiento de sistemas de enfriamiento</t>
  </si>
  <si>
    <t>Contrato de mantenimiento preventivo de compresores</t>
  </si>
  <si>
    <t xml:space="preserve">Mantenimiento y rep. Equipo de transporte </t>
  </si>
  <si>
    <t>Mantenimiento de central telefónica</t>
  </si>
  <si>
    <t>Mantenimiento reloj marcador Hand-Pun-3000</t>
  </si>
  <si>
    <t>Frascos</t>
  </si>
  <si>
    <t xml:space="preserve">Solución de Fuente </t>
  </si>
  <si>
    <t>2.03.05</t>
  </si>
  <si>
    <t>Materiales y prod. De vidrio</t>
  </si>
  <si>
    <t>Filtros (Hidraulico-Transmision)</t>
  </si>
  <si>
    <t>Repuestos Xerox</t>
  </si>
  <si>
    <t xml:space="preserve">Repuestos p/ reloj marcador </t>
  </si>
  <si>
    <t>Adquisición de repuestos</t>
  </si>
  <si>
    <t>Repuestos Varios</t>
  </si>
  <si>
    <t>Baterías para grabadora</t>
  </si>
  <si>
    <t>Cartucho de Cinta para respaldo</t>
  </si>
  <si>
    <t>Suscripción a los periódicos</t>
  </si>
  <si>
    <t>5,01,01</t>
  </si>
  <si>
    <t>Maquinaria y equipo para la producción</t>
  </si>
  <si>
    <t>Servicios de Actualización Informática Web McAfee</t>
  </si>
  <si>
    <t>Servicio de Mensajería</t>
  </si>
  <si>
    <t>Afilado de Cuchillas</t>
  </si>
  <si>
    <t>I, II, III, IV</t>
  </si>
  <si>
    <t>Servicios Médicos</t>
  </si>
  <si>
    <t>cubetas</t>
  </si>
  <si>
    <t>I, II,III, IV</t>
  </si>
  <si>
    <t>Contabilidad y Presupuesto</t>
  </si>
  <si>
    <t>Financiero</t>
  </si>
  <si>
    <t>Financiero Previsión</t>
  </si>
  <si>
    <t>Recursos Humanos</t>
  </si>
  <si>
    <t>Servicios Generales</t>
  </si>
  <si>
    <t>1.03.07</t>
  </si>
  <si>
    <t>Servicio de Transferencia electrónica de información</t>
  </si>
  <si>
    <t>Contrato de infraestructura informática</t>
  </si>
  <si>
    <t>Informática</t>
  </si>
  <si>
    <t>Dirección General</t>
  </si>
  <si>
    <t>Salud Ocupacional</t>
  </si>
  <si>
    <t>Guillotinas</t>
  </si>
  <si>
    <t>Junta Administrativa</t>
  </si>
  <si>
    <t>Bodega</t>
  </si>
  <si>
    <t>Transportes</t>
  </si>
  <si>
    <t>Capacitación Auditoría</t>
  </si>
  <si>
    <t>Auditoría Interna</t>
  </si>
  <si>
    <t xml:space="preserve">Actividades protocolarias </t>
  </si>
  <si>
    <t>Litografía</t>
  </si>
  <si>
    <t>Dobladoras</t>
  </si>
  <si>
    <t>Encuadernación</t>
  </si>
  <si>
    <t>Formación de folletos</t>
  </si>
  <si>
    <t>Fotomecánica</t>
  </si>
  <si>
    <t>Tipografía</t>
  </si>
  <si>
    <t>Contrato de mantenimiento de máquina de dobladoras</t>
  </si>
  <si>
    <t>Reparación de llantas</t>
  </si>
  <si>
    <t>Mantenimiento y rep. Equipo de  Oficina</t>
  </si>
  <si>
    <t>Mant. Preventivo y correctivo  impresoras Xerox Phaser 7760</t>
  </si>
  <si>
    <t>Arte y Diseño</t>
  </si>
  <si>
    <t>Consultorio Médico</t>
  </si>
  <si>
    <t>Tesorería</t>
  </si>
  <si>
    <t>Recarga del cilindro de oxigeno de Consultorio Médico</t>
  </si>
  <si>
    <t>Engrasantes y Aceites</t>
  </si>
  <si>
    <t>Lubricante, aceites y grasas</t>
  </si>
  <si>
    <t>Medicinas varias</t>
  </si>
  <si>
    <t>Pinturas y diluyentes</t>
  </si>
  <si>
    <t>Limpiador de inmersores</t>
  </si>
  <si>
    <t>Polvo anti-repinte</t>
  </si>
  <si>
    <t>Cable UTP correctores y materiales para redes</t>
  </si>
  <si>
    <t>Paños de lavado de prensas</t>
  </si>
  <si>
    <t>Baterías para cerradura digital 9V, AA</t>
  </si>
  <si>
    <t>Formación de Folletos</t>
  </si>
  <si>
    <t>Repuestos Varios para Guillotinas</t>
  </si>
  <si>
    <t>Despacho</t>
  </si>
  <si>
    <t>Terapia Física</t>
  </si>
  <si>
    <t>Electrodos Adhesivos</t>
  </si>
  <si>
    <t>Vendajes Neuromuscular</t>
  </si>
  <si>
    <t>Materiales de uso Médico varios CM</t>
  </si>
  <si>
    <t>Limpiador de planchas</t>
  </si>
  <si>
    <t>Esponjas de celulosa</t>
  </si>
  <si>
    <t>Mantillas para prensas</t>
  </si>
  <si>
    <t>1.02.99</t>
  </si>
  <si>
    <t>Otros servicios básicos</t>
  </si>
  <si>
    <t>Recolección de desechos bioinfecciosos</t>
  </si>
  <si>
    <t>BIENES DURADEROS</t>
  </si>
  <si>
    <t>00005</t>
  </si>
  <si>
    <t>Departamento</t>
  </si>
  <si>
    <t>I, II, III</t>
  </si>
  <si>
    <t>Promoción y Divulgación</t>
  </si>
  <si>
    <t>Información y concurso de RH</t>
  </si>
  <si>
    <t>Plan conservación Auditiva y mediición de ruido</t>
  </si>
  <si>
    <t>Contrato de Laboratorio quimico (Agua potable)</t>
  </si>
  <si>
    <t>Previsión</t>
  </si>
  <si>
    <t>Financiero-Previsión</t>
  </si>
  <si>
    <t>Transporte en el exterior</t>
  </si>
  <si>
    <t>Archivo</t>
  </si>
  <si>
    <t>Contrato de mantenimiento de licenciamiento de Adobe CC</t>
  </si>
  <si>
    <t>Mantenimiento de caja fuerte</t>
  </si>
  <si>
    <t>Revisión para servicios</t>
  </si>
  <si>
    <t>Aceite perma y aceite wD40</t>
  </si>
  <si>
    <t>Thinner</t>
  </si>
  <si>
    <t xml:space="preserve">Toner Negro y de color Centros de Impresión </t>
  </si>
  <si>
    <t>Fijador de planchas</t>
  </si>
  <si>
    <t>Repuestos eléctricos para las diferentes máquinas</t>
  </si>
  <si>
    <t>Repuestos Circuito Cerrado y Central telefónica.</t>
  </si>
  <si>
    <t>Diarios Oficiales</t>
  </si>
  <si>
    <t>Jabón líquido</t>
  </si>
  <si>
    <t>Dispensadores de jabón líquido y papel higiénico</t>
  </si>
  <si>
    <t>5,01,99</t>
  </si>
  <si>
    <t>Maquinaria, equipo y mobiliario diverso</t>
  </si>
  <si>
    <t>5,02,99</t>
  </si>
  <si>
    <t>Otras construcciones, adiciones o mejoras</t>
  </si>
  <si>
    <t>5,99,03</t>
  </si>
  <si>
    <t>Bienes Intangibles</t>
  </si>
  <si>
    <t>Pruebas de laboratorio uniformes y de alimentos de la soda</t>
  </si>
  <si>
    <t>Exámenes de emanación de gases</t>
  </si>
  <si>
    <t>Servicios de Profesionales en Ciencias Económicas</t>
  </si>
  <si>
    <t>Capacitación Normas Contables (NICSP), Procedimientos Contables, Presupuestos, Inventarios</t>
  </si>
  <si>
    <t>Semana Cultural</t>
  </si>
  <si>
    <t>Reparaciones y cambio de aceite montacargas</t>
  </si>
  <si>
    <t>Contratación taller automotriz</t>
  </si>
  <si>
    <t>Mantenimiento de UPS's</t>
  </si>
  <si>
    <t>Mantenimiento de equipos consultorio y terapia físcia</t>
  </si>
  <si>
    <t>Lubricante Silicon</t>
  </si>
  <si>
    <t>Tintas para el plotter</t>
  </si>
  <si>
    <t>Rollos de plástico para empaletizar</t>
  </si>
  <si>
    <t xml:space="preserve">Mantenimiento </t>
  </si>
  <si>
    <t>Repuestos Prensas Offset</t>
  </si>
  <si>
    <t>Repuestos para montacargas</t>
  </si>
  <si>
    <t>Repuestos Bizhup</t>
  </si>
  <si>
    <t>MAQUINARIA Y EQUIPO PARA LA PRODUCCIÓN</t>
  </si>
  <si>
    <t>Tela para lazos negros y banderas de Costa Rica</t>
  </si>
  <si>
    <t>Retazos de tela</t>
  </si>
  <si>
    <t>Crema desengrasante</t>
  </si>
  <si>
    <t xml:space="preserve">Zapatos funcionarios de Producción </t>
  </si>
  <si>
    <t>Previsión para materiales</t>
  </si>
  <si>
    <t>5,01,02</t>
  </si>
  <si>
    <t>Camaras para el Circuito Cerrado</t>
  </si>
  <si>
    <t>Equipo de Transportes</t>
  </si>
  <si>
    <t>Tarjetas y Renovaciones de Firma Digital</t>
  </si>
  <si>
    <t>Garantía ampliada de equipos computaciones y software de virtualización</t>
  </si>
  <si>
    <t>1.01.03</t>
  </si>
  <si>
    <t>Alquiler de equipo de cómputo</t>
  </si>
  <si>
    <t>SINART</t>
  </si>
  <si>
    <t>Para continuidad del negocio (Servicios de Impresión) en caso de emergencia</t>
  </si>
  <si>
    <t>Troqules y Cliques</t>
  </si>
  <si>
    <t>Comisiones</t>
  </si>
  <si>
    <t>Servicio de asistencia en Ingeniería según demanda de servicios</t>
  </si>
  <si>
    <t>Integración de  Proyectos y Programación  para ejecución de obra para el mantenimiento del edificio</t>
  </si>
  <si>
    <t>Pago de Anualidad de ASOINGRAF</t>
  </si>
  <si>
    <t>Empresa que brinde los servicios de mantenimiento al edificio</t>
  </si>
  <si>
    <t>Contrato de Mantenimiento Maquina Contadora y Empacadora</t>
  </si>
  <si>
    <t>Contrato de Mantenimiento de  guillotina</t>
  </si>
  <si>
    <t>Mantenimiento maq. Duplo 5000 y  Maquina Presto</t>
  </si>
  <si>
    <t>Mantenimiento  circuito cerrado</t>
  </si>
  <si>
    <t>Mantenimiento Preventivo y correctivo para las computadoras Macintosh.</t>
  </si>
  <si>
    <t>Mantenimiento correctivo y preventivo del Sistema de Impresión Digital Bizhup Pro C6500</t>
  </si>
  <si>
    <t>Contrato de Mantenimiento para el Portal Web</t>
  </si>
  <si>
    <t>Contrato de Mantenimiento Oracle  y mantenimiento preventivo-correctivo y evolutivo para sistemas integrados ERP</t>
  </si>
  <si>
    <t>Contrato de Mantenimiento Correctivo Equipo-Impresoras</t>
  </si>
  <si>
    <t>Servicio de técnicos de mantenimiento e instalación de componentes de la fotocopiadora modelo MP 2553.</t>
  </si>
  <si>
    <t>Mantenimiento Preventivo y correctivo Ploter Epson</t>
  </si>
  <si>
    <t>Mantenimiento de la Barra  de  Control Acceso Vehicular</t>
  </si>
  <si>
    <t>Mantenimiento de los transformadores por parte CNFL</t>
  </si>
  <si>
    <t>Aceites (Hidráulico-Transmisión-Diferencial)</t>
  </si>
  <si>
    <t>Grasa Alta Temperatura</t>
  </si>
  <si>
    <t>Alcohol ISO propilico</t>
  </si>
  <si>
    <t>Lacas de Impresión de acabado mate</t>
  </si>
  <si>
    <t xml:space="preserve">Insumos para impresión de carnets para comercializar </t>
  </si>
  <si>
    <t>Previsión Herramientas</t>
  </si>
  <si>
    <t>Repuestos equipo de computo</t>
  </si>
  <si>
    <t>Tambores, Drums, Fusores Faja Transferencia  Oki</t>
  </si>
  <si>
    <t>Repuestos y sustitución de componentes de la fotocopiadora Ricoh modelo MP 2553</t>
  </si>
  <si>
    <t>Repuestos para Equipo Médico</t>
  </si>
  <si>
    <t xml:space="preserve">Baterías 3v y Baterias Recargables Wells Allyn </t>
  </si>
  <si>
    <t>Repuestos para  el CTP</t>
  </si>
  <si>
    <t>Cola blanca y roja</t>
  </si>
  <si>
    <t xml:space="preserve">Útiles y Materiales de oficina </t>
  </si>
  <si>
    <t>Uniformes Área de Atención al Público</t>
  </si>
  <si>
    <t>Equipos Varios de Seguridad</t>
  </si>
  <si>
    <t>Bolsas para promoción</t>
  </si>
  <si>
    <t>Insumos  para compesación de Huella de Carbono</t>
  </si>
  <si>
    <t>Perforadora Automática</t>
  </si>
  <si>
    <t>Micrófono</t>
  </si>
  <si>
    <t>Ventiladores</t>
  </si>
  <si>
    <t>Software de optimización y mantenimiento preventivo de computadoras</t>
  </si>
  <si>
    <t>Planificación</t>
  </si>
  <si>
    <t>Oficina de Prensa</t>
  </si>
  <si>
    <t>Dirección de Producción</t>
  </si>
  <si>
    <t>Contraloría de Servicios</t>
  </si>
  <si>
    <t>Asesoría Legal</t>
  </si>
  <si>
    <t>Mejoras del Sistema Integrado</t>
  </si>
  <si>
    <t>Dirreción de Producción</t>
  </si>
  <si>
    <t>I,II y III</t>
  </si>
  <si>
    <t>I, II, II y IV</t>
  </si>
  <si>
    <t>Contrato de Alquiler (Leasing y renting) de Equipo de Cómputo, Impresoras, Scanners y Seguridad</t>
  </si>
  <si>
    <t>1.02.04</t>
  </si>
  <si>
    <t>Servicio de telecomunicaciones</t>
  </si>
  <si>
    <t>Contrato de línea Rnet DGI 2 Mbits</t>
  </si>
  <si>
    <t>Contrato primera línea de Acceso a Internet banda ancha</t>
  </si>
  <si>
    <t>Contrato de segunda línea internet banda ancha</t>
  </si>
  <si>
    <t>Contrato de servicio lineas en oficina del Registro Nacional</t>
  </si>
  <si>
    <t>Planes telefónicos para Directora Comercial  y Jefe  de  Promoción</t>
  </si>
  <si>
    <t>Pago de Celulares</t>
  </si>
  <si>
    <t>Servicios Telefónicos</t>
  </si>
  <si>
    <t>Fotocopias, Empastes, Impresiones</t>
  </si>
  <si>
    <t xml:space="preserve">Carteles, Brochures para generar conciencia ambiental </t>
  </si>
  <si>
    <t>Servicios de Recursos de Auditoría</t>
  </si>
  <si>
    <t>Tapicería de Paneles</t>
  </si>
  <si>
    <t>Outsoursing para atención de call center</t>
  </si>
  <si>
    <t>Limpieza de tanques de aguas residuales</t>
  </si>
  <si>
    <t>1.04.99</t>
  </si>
  <si>
    <t>Otros servicios de gestión y apoyo</t>
  </si>
  <si>
    <t>Revisión Técnica Montacargas</t>
  </si>
  <si>
    <t>Servicio de Fumigación</t>
  </si>
  <si>
    <t xml:space="preserve">Mantenimientos de Rótulos Luminosos Externos  </t>
  </si>
  <si>
    <t>Revisión técnica vehículos</t>
  </si>
  <si>
    <t>1.05.01</t>
  </si>
  <si>
    <t>1.05.02</t>
  </si>
  <si>
    <t>Transporte dentro del país</t>
  </si>
  <si>
    <t>Peajes y Parquímetros</t>
  </si>
  <si>
    <t>Servicio de Taxi</t>
  </si>
  <si>
    <t xml:space="preserve">Traslados para funciones propias de la Contraloría </t>
  </si>
  <si>
    <t>Transporte Varios</t>
  </si>
  <si>
    <t>Viáticos para participación en Ferias</t>
  </si>
  <si>
    <t>Giras Promocionales</t>
  </si>
  <si>
    <t>Giras para encuentas de los servicios brindados por la Institución</t>
  </si>
  <si>
    <t>Viáticos Varios</t>
  </si>
  <si>
    <t>1.05.04</t>
  </si>
  <si>
    <t>Viáticos en el exterior</t>
  </si>
  <si>
    <t>Capacitación Informática</t>
  </si>
  <si>
    <t>Fechas conmemorativas al Medio Ambiente</t>
  </si>
  <si>
    <t>Celebración del 140 año de circulación diaria de la Gaceta y 182 aniversario de la Imprenta Nacional</t>
  </si>
  <si>
    <t>Mantenimiento  de orinales (mingitorios)</t>
  </si>
  <si>
    <t>Reparación de paredes de bodeba y zona de empaque</t>
  </si>
  <si>
    <t>Mantenimiento CTP Luscher y Kodak Trenstter</t>
  </si>
  <si>
    <t>Mantenimiento de planta eléctrica</t>
  </si>
  <si>
    <t>Mantenimiento de Aires Acondicionados</t>
  </si>
  <si>
    <t>Reparación de Camillas del Consultorio Médico</t>
  </si>
  <si>
    <t>Contrato de  servicios por derechos de uso  del Suite 365</t>
  </si>
  <si>
    <t>Mantenimiento y Soporte de Bases de Datos y  Servidores  de Aplicaciones</t>
  </si>
  <si>
    <t xml:space="preserve"> Mantenimiento preventivo y correctivo para Impresora para pruebas y vistos buenos  (Xerox C70)</t>
  </si>
  <si>
    <t>Previsión Financiero</t>
  </si>
  <si>
    <t>1.99.02</t>
  </si>
  <si>
    <t>Intereses Moratorios y Multas</t>
  </si>
  <si>
    <t>Multas por incumplimientos en entregas de trabajos</t>
  </si>
  <si>
    <t>1.99.05</t>
  </si>
  <si>
    <t>Deducibles</t>
  </si>
  <si>
    <t>1.09.99</t>
  </si>
  <si>
    <t>Otros impuestos</t>
  </si>
  <si>
    <t>Timbres Fiscales de ¢10</t>
  </si>
  <si>
    <t>Marchamos Vehículos y Monta Cargas</t>
  </si>
  <si>
    <t>Refrigerante para radiador (Coolant)</t>
  </si>
  <si>
    <t>Combustibles flotilla de vehículos y monta cargas</t>
  </si>
  <si>
    <t>Toner Xerox C70</t>
  </si>
  <si>
    <t>Revelador de planchas</t>
  </si>
  <si>
    <t>2.02.03</t>
  </si>
  <si>
    <t>Alimentos y Bebidas</t>
  </si>
  <si>
    <t>Compra de alimentos mensuales</t>
  </si>
  <si>
    <t>Compra de alimentos para atención visitas.</t>
  </si>
  <si>
    <t>Refrigerios para reuniones y sesiones de trabajo con clientes estratégicos</t>
  </si>
  <si>
    <t>Refrigerios Actividades Ambientales</t>
  </si>
  <si>
    <t>Atención de clientes y reuniones de  la Contraloría</t>
  </si>
  <si>
    <t>Regla de Metal con sistema de centimetros</t>
  </si>
  <si>
    <t>Placas para Rotulación  de Estanterías de la Bodega</t>
  </si>
  <si>
    <t>Marcos Metálicos para puertas y ventanas de oficinas de comercialización</t>
  </si>
  <si>
    <t>Lampara de LED UV portátil</t>
  </si>
  <si>
    <t>Vidrios para puertas y ventanas de oficinas de comercialización</t>
  </si>
  <si>
    <t>Plástico para Paletizar  y Laminar</t>
  </si>
  <si>
    <t>Espectrodensitómetro</t>
  </si>
  <si>
    <t>Medidor de Humedad</t>
  </si>
  <si>
    <t>Escalera  de 4  escalones para el CM</t>
  </si>
  <si>
    <t>Filtros para fuentes de agua y orinales</t>
  </si>
  <si>
    <t>Baterias</t>
  </si>
  <si>
    <t>Repuestos Maq.. Duplo 5000 y Máquina Presto</t>
  </si>
  <si>
    <t>Papel para camilla - Toallas para manos</t>
  </si>
  <si>
    <t xml:space="preserve">Utiles y Materiales de Oficina de Papel </t>
  </si>
  <si>
    <t>Papel Termico para facturas caja recaurdadora</t>
  </si>
  <si>
    <t>Papel en rollos prueba de color</t>
  </si>
  <si>
    <t>Compra de libros</t>
  </si>
  <si>
    <t>Uniformes para funcionarios de la Contraloría</t>
  </si>
  <si>
    <t>Artículos de limpieza para los vehículos</t>
  </si>
  <si>
    <t>Aerosoles desinfectantes de germenes</t>
  </si>
  <si>
    <t xml:space="preserve">Decoración del área de atención al cliente para fechas especiales  </t>
  </si>
  <si>
    <t>Productos para premiación  de actividad de evaluación de rango de  servicio</t>
  </si>
  <si>
    <t>Película de protección solar</t>
  </si>
  <si>
    <t>Dobladora de tirajes pequeños</t>
  </si>
  <si>
    <t>Destructora de Papel</t>
  </si>
  <si>
    <t>Equipo de impresión digital</t>
  </si>
  <si>
    <t>Balanza digital</t>
  </si>
  <si>
    <t>Carretilla para transporte de mercadería</t>
  </si>
  <si>
    <t>Componentes del Circuito Cerrado y Central Telefónica</t>
  </si>
  <si>
    <t>Micrófono para cámara reflex</t>
  </si>
  <si>
    <t>Grabadora de voz</t>
  </si>
  <si>
    <t>Compra de mobiliario para acondicionar la oficina desconcentrada</t>
  </si>
  <si>
    <t>Abanico de pie</t>
  </si>
  <si>
    <t>Calculadoras</t>
  </si>
  <si>
    <t>Aires acondicionados</t>
  </si>
  <si>
    <t>Archivadores móviles</t>
  </si>
  <si>
    <t>Sillas ergonómicas</t>
  </si>
  <si>
    <t>Estaciones de trabajo</t>
  </si>
  <si>
    <t>Sillas de espera</t>
  </si>
  <si>
    <t>Aire Acondicionado</t>
  </si>
  <si>
    <t>Archivo con llave</t>
  </si>
  <si>
    <t>Mesa de trabajo con rodines</t>
  </si>
  <si>
    <t>Archivador de Gavetas</t>
  </si>
  <si>
    <t>Biblioteca de Madera</t>
  </si>
  <si>
    <t>Lockers de Maderas</t>
  </si>
  <si>
    <t>Mobiliario de Oficina para la Contraloía</t>
  </si>
  <si>
    <t>Discos Duros externos</t>
  </si>
  <si>
    <t>2 Computadoras</t>
  </si>
  <si>
    <t>Reemplazo de dispositivos del datacenter y crecimiento de las Unidades de Almacenamiento del Datacenter(Storage escalonada, multicapa, multi-tenant)</t>
  </si>
  <si>
    <t xml:space="preserve">Reediseño y Mejoras del Portal  Web </t>
  </si>
  <si>
    <t>Disco duro externo 4 Teras</t>
  </si>
  <si>
    <t>Scanner</t>
  </si>
  <si>
    <t>Computadoras  Portátiles</t>
  </si>
  <si>
    <t>Computadora Mac con Licencias</t>
  </si>
  <si>
    <t>Ipad</t>
  </si>
  <si>
    <t>Impresora Laser a Color</t>
  </si>
  <si>
    <t xml:space="preserve">Computadora </t>
  </si>
  <si>
    <t>Computadora</t>
  </si>
  <si>
    <t>Licencias de Winrar</t>
  </si>
  <si>
    <t>Impresora Multifuncional</t>
  </si>
  <si>
    <t>Computadora  Portátil</t>
  </si>
  <si>
    <t>Impresora para recibos</t>
  </si>
  <si>
    <t>7 Computadoras</t>
  </si>
  <si>
    <t>3 Computadoras Mac</t>
  </si>
  <si>
    <t>Contraloria de Servicios</t>
  </si>
  <si>
    <t>Control de Calidad</t>
  </si>
  <si>
    <t xml:space="preserve">Guillotinas </t>
  </si>
  <si>
    <t>I, II, III y IV Trimestre</t>
  </si>
  <si>
    <t>I Trimestre</t>
  </si>
  <si>
    <t>Lámparas (equipo fotográfico y de revelado)</t>
  </si>
  <si>
    <t>Mecanica de colocación de tanques para el abastecimiento de agua potable</t>
  </si>
  <si>
    <t>Auditoría General</t>
  </si>
  <si>
    <t>Financiero  Previsión</t>
  </si>
  <si>
    <t>´Transportes</t>
  </si>
  <si>
    <t>Transporte</t>
  </si>
  <si>
    <t>I, II y III</t>
  </si>
  <si>
    <t>I, II, III y IV</t>
  </si>
  <si>
    <t>1 y 2</t>
  </si>
  <si>
    <t>2</t>
  </si>
  <si>
    <t>Monto total:</t>
  </si>
  <si>
    <r>
      <t xml:space="preserve">Servicio de Vigilancia </t>
    </r>
    <r>
      <rPr>
        <sz val="9"/>
        <color indexed="10"/>
        <rFont val="Arial"/>
        <family val="2"/>
      </rPr>
      <t xml:space="preserve"> (CONTRATO)</t>
    </r>
  </si>
  <si>
    <r>
      <t xml:space="preserve">Aseo y Limpieza  </t>
    </r>
    <r>
      <rPr>
        <sz val="9"/>
        <color indexed="10"/>
        <rFont val="Arial"/>
        <family val="2"/>
      </rPr>
      <t>(CONTRATO)</t>
    </r>
  </si>
  <si>
    <r>
      <t xml:space="preserve">Tintas  </t>
    </r>
    <r>
      <rPr>
        <sz val="9"/>
        <color indexed="10"/>
        <rFont val="Arial"/>
        <family val="2"/>
      </rPr>
      <t>(CONTRATO)</t>
    </r>
  </si>
  <si>
    <r>
      <t xml:space="preserve">Planchas </t>
    </r>
    <r>
      <rPr>
        <sz val="9"/>
        <color indexed="10"/>
        <rFont val="Arial"/>
        <family val="2"/>
      </rPr>
      <t xml:space="preserve"> (CONTRATO)</t>
    </r>
  </si>
</sst>
</file>

<file path=xl/styles.xml><?xml version="1.0" encoding="utf-8"?>
<styleSheet xmlns="http://schemas.openxmlformats.org/spreadsheetml/2006/main">
  <numFmts count="3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00000"/>
    <numFmt numFmtId="174" formatCode="[$₡-140A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_-* #,##0.000\ _€_-;\-* #,##0.000\ _€_-;_-* &quot;-&quot;??\ _€_-;_-@_-"/>
    <numFmt numFmtId="186" formatCode="_-* #,##0.0000\ _€_-;\-* #,##0.0000\ _€_-;_-* &quot;-&quot;??\ _€_-;_-@_-"/>
    <numFmt numFmtId="187" formatCode="[$-140A]dddd\,\ dd&quot; de &quot;mmmm&quot; de &quot;yyyy"/>
    <numFmt numFmtId="188" formatCode="[$-140A]hh:mm:ss\ AM/PM"/>
    <numFmt numFmtId="189" formatCode="&quot;₡&quot;#,##0.00"/>
    <numFmt numFmtId="190" formatCode="_([$€]* #,##0.00_);_([$€]* \(#,##0.00\);_([$€]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name val="Times New Roman"/>
      <family val="1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0"/>
      <color indexed="57"/>
      <name val="Arial"/>
      <family val="2"/>
    </font>
    <font>
      <sz val="14"/>
      <color indexed="8"/>
      <name val="Arial"/>
      <family val="2"/>
    </font>
    <font>
      <sz val="9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48"/>
      <name val="Arial"/>
      <family val="2"/>
    </font>
    <font>
      <sz val="9"/>
      <color indexed="12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  <font>
      <b/>
      <sz val="8"/>
      <color rgb="FF0000FF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sz val="9"/>
      <color rgb="FF0000FF"/>
      <name val="Times New Roman"/>
      <family val="1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3333FF"/>
      <name val="Arial"/>
      <family val="2"/>
    </font>
    <font>
      <b/>
      <sz val="9"/>
      <color rgb="FF3333FF"/>
      <name val="Arial"/>
      <family val="2"/>
    </font>
    <font>
      <b/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color rgb="FF3333FF"/>
      <name val="Arial"/>
      <family val="2"/>
    </font>
    <font>
      <sz val="9"/>
      <color rgb="FF0000FF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31" fillId="0" borderId="10" xfId="62" applyFont="1" applyFill="1" applyBorder="1" applyAlignment="1">
      <alignment horizontal="center" vertical="center" wrapText="1"/>
      <protection/>
    </xf>
    <xf numFmtId="1" fontId="31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3" fontId="21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32" fillId="0" borderId="10" xfId="62" applyFont="1" applyFill="1" applyBorder="1" applyAlignment="1">
      <alignment horizontal="center"/>
      <protection/>
    </xf>
    <xf numFmtId="0" fontId="23" fillId="0" borderId="10" xfId="62" applyFont="1" applyFill="1" applyBorder="1" applyAlignment="1">
      <alignment horizontal="center"/>
      <protection/>
    </xf>
    <xf numFmtId="49" fontId="22" fillId="0" borderId="10" xfId="62" applyNumberFormat="1" applyFont="1" applyFill="1" applyBorder="1" applyAlignment="1">
      <alignment horizontal="center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1" fontId="31" fillId="0" borderId="10" xfId="62" applyNumberFormat="1" applyFont="1" applyFill="1" applyBorder="1" applyAlignment="1">
      <alignment horizontal="center" vertical="center"/>
      <protection/>
    </xf>
    <xf numFmtId="0" fontId="31" fillId="0" borderId="10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>
      <alignment horizontal="center" vertical="center"/>
      <protection/>
    </xf>
    <xf numFmtId="173" fontId="31" fillId="0" borderId="10" xfId="62" applyNumberFormat="1" applyFont="1" applyFill="1" applyBorder="1" applyAlignment="1">
      <alignment horizontal="center" vertical="center"/>
      <protection/>
    </xf>
    <xf numFmtId="0" fontId="31" fillId="0" borderId="10" xfId="62" applyFont="1" applyFill="1" applyBorder="1" applyAlignment="1" applyProtection="1">
      <alignment horizontal="center" vertical="center"/>
      <protection locked="0"/>
    </xf>
    <xf numFmtId="1" fontId="31" fillId="0" borderId="10" xfId="62" applyNumberFormat="1" applyFont="1" applyFill="1" applyBorder="1" applyAlignment="1" applyProtection="1">
      <alignment horizontal="center" vertical="center"/>
      <protection locked="0"/>
    </xf>
    <xf numFmtId="0" fontId="36" fillId="0" borderId="10" xfId="62" applyFont="1" applyFill="1" applyBorder="1" applyAlignment="1">
      <alignment horizontal="center" vertical="center" wrapText="1"/>
      <protection/>
    </xf>
    <xf numFmtId="173" fontId="36" fillId="24" borderId="10" xfId="62" applyNumberFormat="1" applyFont="1" applyFill="1" applyBorder="1" applyAlignment="1">
      <alignment horizontal="center" vertical="center" wrapText="1"/>
      <protection/>
    </xf>
    <xf numFmtId="0" fontId="32" fillId="0" borderId="10" xfId="62" applyNumberFormat="1" applyFont="1" applyFill="1" applyBorder="1" applyAlignment="1">
      <alignment horizontal="center" vertical="center"/>
      <protection/>
    </xf>
    <xf numFmtId="3" fontId="21" fillId="0" borderId="10" xfId="62" applyNumberFormat="1" applyFont="1" applyFill="1" applyBorder="1" applyAlignment="1">
      <alignment horizontal="center" vertical="center"/>
      <protection/>
    </xf>
    <xf numFmtId="171" fontId="34" fillId="25" borderId="11" xfId="51" applyFont="1" applyFill="1" applyBorder="1" applyAlignment="1">
      <alignment horizontal="right" vertical="center"/>
    </xf>
    <xf numFmtId="0" fontId="21" fillId="25" borderId="10" xfId="62" applyFont="1" applyFill="1" applyBorder="1" applyAlignment="1">
      <alignment horizontal="center" vertical="top" wrapText="1"/>
      <protection/>
    </xf>
    <xf numFmtId="0" fontId="31" fillId="25" borderId="10" xfId="62" applyFont="1" applyFill="1" applyBorder="1" applyAlignment="1">
      <alignment horizontal="center"/>
      <protection/>
    </xf>
    <xf numFmtId="0" fontId="31" fillId="25" borderId="10" xfId="62" applyFont="1" applyFill="1" applyBorder="1" applyAlignment="1">
      <alignment horizontal="center" vertical="top" wrapText="1"/>
      <protection/>
    </xf>
    <xf numFmtId="0" fontId="31" fillId="25" borderId="10" xfId="62" applyFont="1" applyFill="1" applyBorder="1" applyAlignment="1">
      <alignment horizontal="center" vertical="center" wrapText="1"/>
      <protection/>
    </xf>
    <xf numFmtId="1" fontId="31" fillId="25" borderId="10" xfId="62" applyNumberFormat="1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 vertical="center"/>
    </xf>
    <xf numFmtId="0" fontId="0" fillId="25" borderId="11" xfId="54" applyNumberFormat="1" applyFont="1" applyFill="1" applyBorder="1" applyAlignment="1" applyProtection="1">
      <alignment horizontal="right" vertical="center"/>
      <protection/>
    </xf>
    <xf numFmtId="0" fontId="36" fillId="25" borderId="11" xfId="62" applyFont="1" applyFill="1" applyBorder="1" applyAlignment="1">
      <alignment horizontal="center" vertical="center" wrapText="1"/>
      <protection/>
    </xf>
    <xf numFmtId="0" fontId="31" fillId="25" borderId="10" xfId="0" applyFont="1" applyFill="1" applyBorder="1" applyAlignment="1">
      <alignment horizontal="left" vertical="center" wrapText="1"/>
    </xf>
    <xf numFmtId="0" fontId="26" fillId="25" borderId="10" xfId="62" applyFont="1" applyFill="1" applyBorder="1" applyAlignment="1">
      <alignment horizontal="left" vertical="center" wrapText="1"/>
      <protection/>
    </xf>
    <xf numFmtId="4" fontId="27" fillId="25" borderId="11" xfId="62" applyNumberFormat="1" applyFont="1" applyFill="1" applyBorder="1" applyAlignment="1">
      <alignment vertical="center" wrapText="1"/>
      <protection/>
    </xf>
    <xf numFmtId="3" fontId="21" fillId="25" borderId="10" xfId="62" applyNumberFormat="1" applyFont="1" applyFill="1" applyBorder="1" applyAlignment="1">
      <alignment horizontal="center" vertical="center" wrapText="1"/>
      <protection/>
    </xf>
    <xf numFmtId="171" fontId="34" fillId="25" borderId="11" xfId="51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 wrapText="1"/>
    </xf>
    <xf numFmtId="0" fontId="33" fillId="25" borderId="10" xfId="62" applyFont="1" applyFill="1" applyBorder="1" applyAlignment="1">
      <alignment horizontal="center" vertical="top" wrapText="1"/>
      <protection/>
    </xf>
    <xf numFmtId="0" fontId="35" fillId="25" borderId="10" xfId="62" applyFont="1" applyFill="1" applyBorder="1" applyAlignment="1">
      <alignment horizontal="center"/>
      <protection/>
    </xf>
    <xf numFmtId="0" fontId="35" fillId="25" borderId="10" xfId="62" applyFont="1" applyFill="1" applyBorder="1" applyAlignment="1">
      <alignment horizontal="center" vertical="top" wrapText="1"/>
      <protection/>
    </xf>
    <xf numFmtId="1" fontId="33" fillId="25" borderId="10" xfId="62" applyNumberFormat="1" applyFont="1" applyFill="1" applyBorder="1" applyAlignment="1">
      <alignment horizontal="right" vertical="center"/>
      <protection/>
    </xf>
    <xf numFmtId="0" fontId="35" fillId="0" borderId="10" xfId="62" applyFont="1" applyFill="1" applyBorder="1" applyAlignment="1">
      <alignment horizontal="center" vertical="center" wrapText="1"/>
      <protection/>
    </xf>
    <xf numFmtId="0" fontId="33" fillId="0" borderId="10" xfId="62" applyFont="1" applyFill="1" applyBorder="1" applyAlignment="1">
      <alignment horizontal="center" vertical="center" wrapText="1"/>
      <protection/>
    </xf>
    <xf numFmtId="1" fontId="35" fillId="0" borderId="10" xfId="62" applyNumberFormat="1" applyFont="1" applyFill="1" applyBorder="1" applyAlignment="1">
      <alignment horizontal="center" vertical="center" wrapText="1"/>
      <protection/>
    </xf>
    <xf numFmtId="3" fontId="33" fillId="0" borderId="10" xfId="62" applyNumberFormat="1" applyFont="1" applyFill="1" applyBorder="1" applyAlignment="1">
      <alignment horizontal="center" vertical="center" wrapText="1"/>
      <protection/>
    </xf>
    <xf numFmtId="0" fontId="0" fillId="25" borderId="0" xfId="62" applyFill="1">
      <alignment/>
      <protection/>
    </xf>
    <xf numFmtId="171" fontId="27" fillId="25" borderId="11" xfId="51" applyFont="1" applyFill="1" applyBorder="1" applyAlignment="1">
      <alignment horizontal="right" vertical="center"/>
    </xf>
    <xf numFmtId="0" fontId="61" fillId="0" borderId="10" xfId="62" applyFont="1" applyFill="1" applyBorder="1" applyAlignment="1">
      <alignment horizontal="center"/>
      <protection/>
    </xf>
    <xf numFmtId="0" fontId="62" fillId="0" borderId="10" xfId="62" applyFont="1" applyFill="1" applyBorder="1" applyAlignment="1">
      <alignment horizontal="center" vertical="center" wrapText="1"/>
      <protection/>
    </xf>
    <xf numFmtId="0" fontId="62" fillId="0" borderId="10" xfId="62" applyFont="1" applyFill="1" applyBorder="1" applyAlignment="1">
      <alignment horizontal="center" vertical="center"/>
      <protection/>
    </xf>
    <xf numFmtId="0" fontId="63" fillId="0" borderId="10" xfId="62" applyFont="1" applyFill="1" applyBorder="1" applyAlignment="1">
      <alignment horizontal="center" vertical="center"/>
      <protection/>
    </xf>
    <xf numFmtId="0" fontId="63" fillId="0" borderId="10" xfId="62" applyFont="1" applyFill="1" applyBorder="1" applyAlignment="1">
      <alignment horizontal="center" vertical="center" wrapText="1"/>
      <protection/>
    </xf>
    <xf numFmtId="0" fontId="62" fillId="25" borderId="10" xfId="62" applyFont="1" applyFill="1" applyBorder="1" applyAlignment="1">
      <alignment horizontal="center" vertical="center" wrapText="1"/>
      <protection/>
    </xf>
    <xf numFmtId="0" fontId="64" fillId="0" borderId="10" xfId="62" applyFont="1" applyFill="1" applyBorder="1" applyAlignment="1">
      <alignment horizontal="center" vertical="center"/>
      <protection/>
    </xf>
    <xf numFmtId="0" fontId="65" fillId="26" borderId="10" xfId="0" applyFont="1" applyFill="1" applyBorder="1" applyAlignment="1">
      <alignment horizontal="center" vertical="center" wrapText="1"/>
    </xf>
    <xf numFmtId="0" fontId="66" fillId="0" borderId="10" xfId="62" applyFont="1" applyFill="1" applyBorder="1" applyAlignment="1">
      <alignment horizontal="center"/>
      <protection/>
    </xf>
    <xf numFmtId="0" fontId="67" fillId="0" borderId="10" xfId="62" applyFont="1" applyFill="1" applyBorder="1" applyAlignment="1">
      <alignment horizontal="center" vertical="center" wrapText="1"/>
      <protection/>
    </xf>
    <xf numFmtId="0" fontId="68" fillId="27" borderId="11" xfId="0" applyFont="1" applyFill="1" applyBorder="1" applyAlignment="1">
      <alignment horizontal="center" vertical="center" wrapText="1"/>
    </xf>
    <xf numFmtId="0" fontId="68" fillId="27" borderId="11" xfId="62" applyFont="1" applyFill="1" applyBorder="1" applyAlignment="1">
      <alignment horizontal="center" vertical="center" wrapText="1"/>
      <protection/>
    </xf>
    <xf numFmtId="0" fontId="69" fillId="27" borderId="11" xfId="62" applyFont="1" applyFill="1" applyBorder="1" applyAlignment="1">
      <alignment horizontal="center" vertical="center" wrapText="1"/>
      <protection/>
    </xf>
    <xf numFmtId="4" fontId="68" fillId="27" borderId="11" xfId="0" applyNumberFormat="1" applyFont="1" applyFill="1" applyBorder="1" applyAlignment="1">
      <alignment horizontal="center" vertical="center" wrapText="1"/>
    </xf>
    <xf numFmtId="0" fontId="68" fillId="25" borderId="12" xfId="0" applyFont="1" applyFill="1" applyBorder="1" applyAlignment="1">
      <alignment horizontal="center" vertical="center" wrapText="1"/>
    </xf>
    <xf numFmtId="4" fontId="68" fillId="25" borderId="11" xfId="62" applyNumberFormat="1" applyFont="1" applyFill="1" applyBorder="1" applyAlignment="1">
      <alignment horizontal="center" vertical="center" wrapText="1"/>
      <protection/>
    </xf>
    <xf numFmtId="0" fontId="36" fillId="0" borderId="10" xfId="62" applyFont="1" applyFill="1" applyBorder="1" applyAlignment="1">
      <alignment horizontal="center" vertical="center"/>
      <protection/>
    </xf>
    <xf numFmtId="173" fontId="36" fillId="0" borderId="10" xfId="62" applyNumberFormat="1" applyFont="1" applyFill="1" applyBorder="1" applyAlignment="1">
      <alignment horizontal="right" vertical="center"/>
      <protection/>
    </xf>
    <xf numFmtId="1" fontId="34" fillId="25" borderId="10" xfId="62" applyNumberFormat="1" applyFont="1" applyFill="1" applyBorder="1" applyAlignment="1">
      <alignment horizontal="right" vertical="center"/>
      <protection/>
    </xf>
    <xf numFmtId="1" fontId="33" fillId="25" borderId="10" xfId="62" applyNumberFormat="1" applyFont="1" applyFill="1" applyBorder="1" applyAlignment="1">
      <alignment horizontal="right" vertical="center" wrapText="1"/>
      <protection/>
    </xf>
    <xf numFmtId="1" fontId="70" fillId="25" borderId="10" xfId="62" applyNumberFormat="1" applyFont="1" applyFill="1" applyBorder="1" applyAlignment="1">
      <alignment horizontal="right" vertical="center"/>
      <protection/>
    </xf>
    <xf numFmtId="0" fontId="34" fillId="0" borderId="10" xfId="0" applyFont="1" applyBorder="1" applyAlignment="1">
      <alignment/>
    </xf>
    <xf numFmtId="0" fontId="23" fillId="0" borderId="10" xfId="62" applyFont="1" applyFill="1" applyBorder="1" applyAlignment="1">
      <alignment horizontal="left" vertical="center" wrapText="1"/>
      <protection/>
    </xf>
    <xf numFmtId="0" fontId="32" fillId="25" borderId="10" xfId="62" applyFont="1" applyFill="1" applyBorder="1" applyAlignment="1">
      <alignment horizontal="left" vertical="center" wrapText="1"/>
      <protection/>
    </xf>
    <xf numFmtId="0" fontId="71" fillId="25" borderId="10" xfId="62" applyFont="1" applyFill="1" applyBorder="1" applyAlignment="1">
      <alignment horizontal="left" vertical="center" wrapText="1"/>
      <protection/>
    </xf>
    <xf numFmtId="173" fontId="32" fillId="25" borderId="10" xfId="62" applyNumberFormat="1" applyFont="1" applyFill="1" applyBorder="1" applyAlignment="1">
      <alignment horizontal="left" vertical="center" wrapText="1"/>
      <protection/>
    </xf>
    <xf numFmtId="0" fontId="32" fillId="25" borderId="10" xfId="0" applyFont="1" applyFill="1" applyBorder="1" applyAlignment="1">
      <alignment horizontal="left" vertical="center" wrapText="1"/>
    </xf>
    <xf numFmtId="0" fontId="71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2" fillId="0" borderId="0" xfId="62" applyFont="1" applyFill="1" applyAlignment="1">
      <alignment horizontal="center" vertical="top" wrapText="1"/>
      <protection/>
    </xf>
    <xf numFmtId="0" fontId="32" fillId="0" borderId="0" xfId="0" applyFont="1" applyAlignment="1">
      <alignment/>
    </xf>
    <xf numFmtId="171" fontId="0" fillId="25" borderId="11" xfId="51" applyFont="1" applyFill="1" applyBorder="1" applyAlignment="1">
      <alignment horizontal="right" vertical="center"/>
    </xf>
    <xf numFmtId="0" fontId="25" fillId="0" borderId="0" xfId="62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72" fillId="25" borderId="10" xfId="62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5" borderId="13" xfId="62" applyFont="1" applyFill="1" applyBorder="1" applyAlignment="1">
      <alignment horizontal="left" vertical="center" wrapText="1"/>
      <protection/>
    </xf>
    <xf numFmtId="0" fontId="27" fillId="25" borderId="0" xfId="0" applyFont="1" applyFill="1" applyAlignment="1">
      <alignment horizontal="left" vertical="center" wrapText="1"/>
    </xf>
    <xf numFmtId="0" fontId="63" fillId="25" borderId="10" xfId="0" applyFont="1" applyFill="1" applyBorder="1" applyAlignment="1">
      <alignment horizontal="left" vertical="center" wrapText="1"/>
    </xf>
    <xf numFmtId="173" fontId="37" fillId="25" borderId="10" xfId="62" applyNumberFormat="1" applyFont="1" applyFill="1" applyBorder="1" applyAlignment="1">
      <alignment horizontal="left" vertical="center" wrapText="1"/>
      <protection/>
    </xf>
    <xf numFmtId="0" fontId="37" fillId="25" borderId="10" xfId="62" applyFont="1" applyFill="1" applyBorder="1" applyAlignment="1">
      <alignment horizontal="left" vertical="center" wrapText="1"/>
      <protection/>
    </xf>
    <xf numFmtId="0" fontId="38" fillId="25" borderId="0" xfId="62" applyFont="1" applyFill="1" applyBorder="1" applyAlignment="1">
      <alignment horizontal="left" vertical="center" wrapText="1"/>
      <protection/>
    </xf>
    <xf numFmtId="0" fontId="37" fillId="25" borderId="10" xfId="0" applyFont="1" applyFill="1" applyBorder="1" applyAlignment="1">
      <alignment horizontal="left" vertical="center" wrapText="1"/>
    </xf>
    <xf numFmtId="0" fontId="35" fillId="25" borderId="10" xfId="62" applyFont="1" applyFill="1" applyBorder="1" applyAlignment="1">
      <alignment horizontal="left" vertical="center" wrapText="1"/>
      <protection/>
    </xf>
    <xf numFmtId="0" fontId="36" fillId="25" borderId="0" xfId="62" applyFont="1" applyFill="1" applyBorder="1" applyAlignment="1">
      <alignment horizontal="left" vertical="center" wrapText="1"/>
      <protection/>
    </xf>
    <xf numFmtId="0" fontId="35" fillId="25" borderId="14" xfId="62" applyFont="1" applyFill="1" applyBorder="1" applyAlignment="1">
      <alignment horizontal="left" vertical="center" wrapText="1"/>
      <protection/>
    </xf>
    <xf numFmtId="0" fontId="73" fillId="25" borderId="10" xfId="0" applyFont="1" applyFill="1" applyBorder="1" applyAlignment="1">
      <alignment horizontal="left" vertical="center" wrapText="1"/>
    </xf>
    <xf numFmtId="0" fontId="73" fillId="25" borderId="14" xfId="0" applyFont="1" applyFill="1" applyBorder="1" applyAlignment="1">
      <alignment horizontal="left" vertical="center"/>
    </xf>
    <xf numFmtId="0" fontId="73" fillId="25" borderId="14" xfId="0" applyFont="1" applyFill="1" applyBorder="1" applyAlignment="1">
      <alignment horizontal="left" vertical="center" wrapText="1"/>
    </xf>
    <xf numFmtId="4" fontId="74" fillId="25" borderId="11" xfId="0" applyNumberFormat="1" applyFont="1" applyFill="1" applyBorder="1" applyAlignment="1">
      <alignment horizontal="right" wrapText="1"/>
    </xf>
    <xf numFmtId="4" fontId="74" fillId="25" borderId="11" xfId="54" applyNumberFormat="1" applyFont="1" applyFill="1" applyBorder="1" applyAlignment="1" applyProtection="1">
      <alignment horizontal="right"/>
      <protection/>
    </xf>
    <xf numFmtId="4" fontId="74" fillId="25" borderId="11" xfId="62" applyNumberFormat="1" applyFont="1" applyFill="1" applyBorder="1" applyAlignment="1">
      <alignment wrapText="1"/>
      <protection/>
    </xf>
    <xf numFmtId="0" fontId="68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vertical="center"/>
    </xf>
    <xf numFmtId="0" fontId="32" fillId="25" borderId="10" xfId="0" applyFont="1" applyFill="1" applyBorder="1" applyAlignment="1">
      <alignment vertical="center"/>
    </xf>
    <xf numFmtId="0" fontId="68" fillId="25" borderId="11" xfId="62" applyFont="1" applyFill="1" applyBorder="1" applyAlignment="1">
      <alignment horizontal="center" vertical="center" wrapText="1"/>
      <protection/>
    </xf>
    <xf numFmtId="0" fontId="32" fillId="25" borderId="10" xfId="62" applyFont="1" applyFill="1" applyBorder="1" applyAlignment="1">
      <alignment horizontal="center"/>
      <protection/>
    </xf>
    <xf numFmtId="0" fontId="23" fillId="25" borderId="10" xfId="62" applyFont="1" applyFill="1" applyBorder="1" applyAlignment="1">
      <alignment horizontal="center"/>
      <protection/>
    </xf>
    <xf numFmtId="0" fontId="66" fillId="25" borderId="10" xfId="62" applyFont="1" applyFill="1" applyBorder="1" applyAlignment="1">
      <alignment horizontal="center"/>
      <protection/>
    </xf>
    <xf numFmtId="0" fontId="32" fillId="25" borderId="10" xfId="62" applyNumberFormat="1" applyFont="1" applyFill="1" applyBorder="1" applyAlignment="1">
      <alignment horizontal="center" vertical="center"/>
      <protection/>
    </xf>
    <xf numFmtId="0" fontId="36" fillId="25" borderId="10" xfId="62" applyFont="1" applyFill="1" applyBorder="1" applyAlignment="1">
      <alignment horizontal="center" vertical="center" wrapText="1"/>
      <protection/>
    </xf>
    <xf numFmtId="0" fontId="69" fillId="25" borderId="10" xfId="62" applyFont="1" applyFill="1" applyBorder="1" applyAlignment="1">
      <alignment horizontal="center" vertical="center" wrapText="1"/>
      <protection/>
    </xf>
    <xf numFmtId="0" fontId="72" fillId="25" borderId="0" xfId="0" applyFont="1" applyFill="1" applyAlignment="1">
      <alignment horizontal="center" vertical="center" wrapText="1"/>
    </xf>
    <xf numFmtId="0" fontId="68" fillId="25" borderId="10" xfId="62" applyFont="1" applyFill="1" applyBorder="1" applyAlignment="1">
      <alignment horizontal="center" vertical="center" wrapText="1"/>
      <protection/>
    </xf>
    <xf numFmtId="0" fontId="26" fillId="25" borderId="10" xfId="62" applyFont="1" applyFill="1" applyBorder="1" applyAlignment="1">
      <alignment horizontal="center" vertical="center" wrapText="1"/>
      <protection/>
    </xf>
    <xf numFmtId="0" fontId="68" fillId="25" borderId="10" xfId="0" applyFont="1" applyFill="1" applyBorder="1" applyAlignment="1">
      <alignment horizontal="center" vertical="center" wrapText="1"/>
    </xf>
    <xf numFmtId="0" fontId="72" fillId="25" borderId="10" xfId="0" applyFont="1" applyFill="1" applyBorder="1" applyAlignment="1">
      <alignment vertical="center"/>
    </xf>
    <xf numFmtId="0" fontId="20" fillId="25" borderId="10" xfId="0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32" fillId="25" borderId="0" xfId="0" applyFont="1" applyFill="1" applyAlignment="1">
      <alignment/>
    </xf>
    <xf numFmtId="0" fontId="72" fillId="25" borderId="0" xfId="0" applyFont="1" applyFill="1" applyAlignment="1">
      <alignment/>
    </xf>
    <xf numFmtId="0" fontId="0" fillId="25" borderId="0" xfId="62" applyFill="1" applyAlignment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22" fillId="25" borderId="10" xfId="62" applyFont="1" applyFill="1" applyBorder="1" applyAlignment="1">
      <alignment horizontal="center"/>
      <protection/>
    </xf>
    <xf numFmtId="4" fontId="25" fillId="25" borderId="0" xfId="62" applyNumberFormat="1" applyFont="1" applyFill="1" applyAlignment="1">
      <alignment horizontal="center" vertical="center"/>
      <protection/>
    </xf>
    <xf numFmtId="0" fontId="25" fillId="25" borderId="0" xfId="62" applyFont="1" applyFill="1" applyAlignment="1">
      <alignment horizontal="center"/>
      <protection/>
    </xf>
    <xf numFmtId="0" fontId="26" fillId="28" borderId="10" xfId="62" applyFont="1" applyFill="1" applyBorder="1" applyAlignment="1">
      <alignment horizontal="center" vertical="center" wrapText="1"/>
      <protection/>
    </xf>
    <xf numFmtId="4" fontId="28" fillId="25" borderId="0" xfId="62" applyNumberFormat="1" applyFont="1" applyFill="1" applyAlignment="1">
      <alignment horizontal="center" vertical="center" wrapText="1"/>
      <protection/>
    </xf>
    <xf numFmtId="0" fontId="28" fillId="25" borderId="0" xfId="62" applyFont="1" applyFill="1" applyAlignment="1">
      <alignment horizontal="center" vertical="center" wrapText="1"/>
      <protection/>
    </xf>
    <xf numFmtId="0" fontId="29" fillId="25" borderId="15" xfId="62" applyFont="1" applyFill="1" applyBorder="1" applyAlignment="1">
      <alignment horizontal="left" vertical="center"/>
      <protection/>
    </xf>
    <xf numFmtId="0" fontId="29" fillId="25" borderId="14" xfId="62" applyFont="1" applyFill="1" applyBorder="1" applyAlignment="1">
      <alignment horizontal="left" vertical="center"/>
      <protection/>
    </xf>
    <xf numFmtId="0" fontId="28" fillId="25" borderId="0" xfId="62" applyFont="1" applyFill="1" applyAlignment="1">
      <alignment horizontal="left" vertical="center" wrapText="1"/>
      <protection/>
    </xf>
    <xf numFmtId="0" fontId="28" fillId="25" borderId="0" xfId="62" applyFont="1" applyFill="1" applyAlignment="1">
      <alignment horizontal="center" vertical="top" wrapText="1"/>
      <protection/>
    </xf>
    <xf numFmtId="0" fontId="34" fillId="25" borderId="0" xfId="62" applyFont="1" applyFill="1">
      <alignment/>
      <protection/>
    </xf>
    <xf numFmtId="0" fontId="34" fillId="25" borderId="0" xfId="0" applyFont="1" applyFill="1" applyAlignment="1">
      <alignment/>
    </xf>
    <xf numFmtId="0" fontId="75" fillId="25" borderId="10" xfId="0" applyFont="1" applyFill="1" applyBorder="1" applyAlignment="1">
      <alignment horizontal="left" vertical="center" wrapText="1"/>
    </xf>
    <xf numFmtId="0" fontId="72" fillId="25" borderId="0" xfId="0" applyFont="1" applyFill="1" applyAlignment="1">
      <alignment horizontal="center" vertical="center"/>
    </xf>
    <xf numFmtId="0" fontId="35" fillId="25" borderId="0" xfId="62" applyFont="1" applyFill="1" applyBorder="1" applyAlignment="1">
      <alignment horizontal="left" vertical="center" wrapText="1"/>
      <protection/>
    </xf>
    <xf numFmtId="0" fontId="63" fillId="25" borderId="10" xfId="62" applyFont="1" applyFill="1" applyBorder="1" applyAlignment="1">
      <alignment horizontal="left" vertical="center" wrapText="1"/>
      <protection/>
    </xf>
    <xf numFmtId="0" fontId="70" fillId="25" borderId="10" xfId="0" applyFont="1" applyFill="1" applyBorder="1" applyAlignment="1">
      <alignment horizontal="center" vertical="center" wrapText="1"/>
    </xf>
    <xf numFmtId="4" fontId="37" fillId="25" borderId="0" xfId="62" applyNumberFormat="1" applyFont="1" applyFill="1" applyAlignment="1">
      <alignment horizontal="center" vertical="center" wrapText="1"/>
      <protection/>
    </xf>
    <xf numFmtId="0" fontId="37" fillId="25" borderId="0" xfId="62" applyFont="1" applyFill="1" applyAlignment="1">
      <alignment horizontal="center" vertical="top" wrapText="1"/>
      <protection/>
    </xf>
    <xf numFmtId="0" fontId="36" fillId="25" borderId="10" xfId="62" applyFont="1" applyFill="1" applyBorder="1" applyAlignment="1">
      <alignment horizontal="left" vertical="center" wrapText="1"/>
      <protection/>
    </xf>
    <xf numFmtId="0" fontId="70" fillId="25" borderId="10" xfId="62" applyFont="1" applyFill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left" vertical="center" wrapText="1"/>
    </xf>
    <xf numFmtId="0" fontId="34" fillId="25" borderId="0" xfId="0" applyFont="1" applyFill="1" applyAlignment="1">
      <alignment horizontal="center" vertical="center" wrapText="1"/>
    </xf>
    <xf numFmtId="0" fontId="37" fillId="25" borderId="0" xfId="62" applyFont="1" applyFill="1" applyAlignment="1">
      <alignment horizontal="left" vertical="center" wrapText="1"/>
      <protection/>
    </xf>
    <xf numFmtId="0" fontId="37" fillId="25" borderId="0" xfId="62" applyFont="1" applyFill="1" applyAlignment="1">
      <alignment horizontal="center" vertical="center" wrapText="1"/>
      <protection/>
    </xf>
    <xf numFmtId="0" fontId="76" fillId="25" borderId="0" xfId="62" applyFont="1" applyFill="1" applyAlignment="1">
      <alignment horizontal="left" vertical="center" wrapText="1"/>
      <protection/>
    </xf>
    <xf numFmtId="0" fontId="77" fillId="25" borderId="10" xfId="0" applyFont="1" applyFill="1" applyBorder="1" applyAlignment="1">
      <alignment horizontal="left" vertical="center" wrapText="1"/>
    </xf>
    <xf numFmtId="4" fontId="37" fillId="25" borderId="0" xfId="62" applyNumberFormat="1" applyFont="1" applyFill="1" applyBorder="1" applyAlignment="1">
      <alignment horizontal="center" vertical="center" wrapText="1"/>
      <protection/>
    </xf>
    <xf numFmtId="173" fontId="36" fillId="25" borderId="10" xfId="62" applyNumberFormat="1" applyFont="1" applyFill="1" applyBorder="1" applyAlignment="1">
      <alignment horizontal="left" vertical="center" wrapText="1"/>
      <protection/>
    </xf>
    <xf numFmtId="0" fontId="34" fillId="25" borderId="0" xfId="62" applyFont="1" applyFill="1" applyBorder="1">
      <alignment/>
      <protection/>
    </xf>
    <xf numFmtId="173" fontId="35" fillId="25" borderId="10" xfId="62" applyNumberFormat="1" applyFont="1" applyFill="1" applyBorder="1" applyAlignment="1">
      <alignment horizontal="left" vertical="center" wrapText="1"/>
      <protection/>
    </xf>
    <xf numFmtId="173" fontId="63" fillId="25" borderId="10" xfId="62" applyNumberFormat="1" applyFont="1" applyFill="1" applyBorder="1" applyAlignment="1">
      <alignment horizontal="left" vertical="center" wrapText="1"/>
      <protection/>
    </xf>
    <xf numFmtId="0" fontId="33" fillId="25" borderId="10" xfId="62" applyFont="1" applyFill="1" applyBorder="1">
      <alignment/>
      <protection/>
    </xf>
    <xf numFmtId="0" fontId="35" fillId="25" borderId="10" xfId="62" applyFont="1" applyFill="1" applyBorder="1">
      <alignment/>
      <protection/>
    </xf>
    <xf numFmtId="0" fontId="41" fillId="25" borderId="11" xfId="62" applyFont="1" applyFill="1" applyBorder="1" applyAlignment="1">
      <alignment horizontal="left" vertical="top"/>
      <protection/>
    </xf>
    <xf numFmtId="0" fontId="41" fillId="25" borderId="15" xfId="62" applyFont="1" applyFill="1" applyBorder="1" applyAlignment="1">
      <alignment horizontal="left" vertical="top"/>
      <protection/>
    </xf>
    <xf numFmtId="0" fontId="41" fillId="25" borderId="14" xfId="62" applyFont="1" applyFill="1" applyBorder="1" applyAlignment="1">
      <alignment horizontal="left" vertical="top"/>
      <protection/>
    </xf>
    <xf numFmtId="0" fontId="75" fillId="25" borderId="10" xfId="62" applyFont="1" applyFill="1" applyBorder="1" applyAlignment="1">
      <alignment horizontal="left" vertical="center" wrapText="1"/>
      <protection/>
    </xf>
    <xf numFmtId="0" fontId="41" fillId="25" borderId="10" xfId="62" applyFont="1" applyFill="1" applyBorder="1" applyAlignment="1">
      <alignment horizontal="left" vertical="center" wrapText="1"/>
      <protection/>
    </xf>
    <xf numFmtId="0" fontId="34" fillId="25" borderId="10" xfId="62" applyFont="1" applyFill="1" applyBorder="1">
      <alignment/>
      <protection/>
    </xf>
    <xf numFmtId="0" fontId="34" fillId="25" borderId="10" xfId="62" applyFont="1" applyFill="1" applyBorder="1" applyAlignment="1">
      <alignment horizontal="center"/>
      <protection/>
    </xf>
    <xf numFmtId="0" fontId="41" fillId="25" borderId="10" xfId="62" applyFont="1" applyFill="1" applyBorder="1" applyAlignment="1">
      <alignment horizontal="left" vertical="top" wrapText="1"/>
      <protection/>
    </xf>
    <xf numFmtId="0" fontId="33" fillId="25" borderId="0" xfId="62" applyFont="1" applyFill="1" applyBorder="1" applyAlignment="1">
      <alignment horizontal="center" vertical="top" wrapText="1"/>
      <protection/>
    </xf>
    <xf numFmtId="0" fontId="78" fillId="25" borderId="10" xfId="0" applyFont="1" applyFill="1" applyBorder="1" applyAlignment="1">
      <alignment horizontal="left" vertical="center" wrapText="1"/>
    </xf>
    <xf numFmtId="0" fontId="41" fillId="25" borderId="10" xfId="62" applyFont="1" applyFill="1" applyBorder="1" applyAlignment="1">
      <alignment horizontal="center"/>
      <protection/>
    </xf>
    <xf numFmtId="0" fontId="33" fillId="25" borderId="11" xfId="62" applyFont="1" applyFill="1" applyBorder="1" applyAlignment="1">
      <alignment horizontal="center" vertical="top" wrapText="1"/>
      <protection/>
    </xf>
    <xf numFmtId="0" fontId="35" fillId="25" borderId="14" xfId="62" applyFont="1" applyFill="1" applyBorder="1" applyAlignment="1">
      <alignment horizontal="center"/>
      <protection/>
    </xf>
    <xf numFmtId="0" fontId="36" fillId="25" borderId="10" xfId="62" applyFont="1" applyFill="1" applyBorder="1">
      <alignment/>
      <protection/>
    </xf>
    <xf numFmtId="0" fontId="39" fillId="25" borderId="10" xfId="0" applyFont="1" applyFill="1" applyBorder="1" applyAlignment="1">
      <alignment horizontal="left" vertical="center" wrapText="1"/>
    </xf>
    <xf numFmtId="0" fontId="73" fillId="25" borderId="10" xfId="0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center"/>
    </xf>
    <xf numFmtId="4" fontId="73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Alignment="1">
      <alignment horizontal="left" vertical="center" wrapText="1"/>
    </xf>
    <xf numFmtId="4" fontId="79" fillId="25" borderId="0" xfId="51" applyNumberFormat="1" applyFont="1" applyFill="1" applyAlignment="1">
      <alignment horizontal="center" vertical="center"/>
    </xf>
    <xf numFmtId="49" fontId="22" fillId="25" borderId="10" xfId="62" applyNumberFormat="1" applyFont="1" applyFill="1" applyBorder="1" applyAlignment="1">
      <alignment horizontal="center"/>
      <protection/>
    </xf>
    <xf numFmtId="0" fontId="23" fillId="25" borderId="10" xfId="62" applyFont="1" applyFill="1" applyBorder="1" applyAlignment="1">
      <alignment horizontal="center" vertical="center" wrapText="1"/>
      <protection/>
    </xf>
    <xf numFmtId="49" fontId="23" fillId="25" borderId="10" xfId="62" applyNumberFormat="1" applyFont="1" applyFill="1" applyBorder="1" applyAlignment="1">
      <alignment horizontal="center" vertical="center" wrapText="1"/>
      <protection/>
    </xf>
    <xf numFmtId="0" fontId="66" fillId="25" borderId="10" xfId="62" applyFont="1" applyFill="1" applyBorder="1" applyAlignment="1">
      <alignment horizontal="center" vertical="center" wrapText="1"/>
      <protection/>
    </xf>
    <xf numFmtId="0" fontId="23" fillId="25" borderId="11" xfId="62" applyFont="1" applyFill="1" applyBorder="1" applyAlignment="1">
      <alignment horizontal="center" vertical="center" wrapText="1"/>
      <protection/>
    </xf>
    <xf numFmtId="0" fontId="23" fillId="25" borderId="13" xfId="62" applyFont="1" applyFill="1" applyBorder="1" applyAlignment="1">
      <alignment horizontal="center" vertical="center" wrapText="1"/>
      <protection/>
    </xf>
    <xf numFmtId="49" fontId="23" fillId="25" borderId="13" xfId="62" applyNumberFormat="1" applyFont="1" applyFill="1" applyBorder="1" applyAlignment="1">
      <alignment horizontal="center" vertical="center" wrapText="1"/>
      <protection/>
    </xf>
    <xf numFmtId="0" fontId="23" fillId="25" borderId="16" xfId="62" applyFont="1" applyFill="1" applyBorder="1" applyAlignment="1">
      <alignment horizontal="center" vertical="center" wrapText="1"/>
      <protection/>
    </xf>
    <xf numFmtId="0" fontId="80" fillId="25" borderId="10" xfId="62" applyFont="1" applyFill="1" applyBorder="1" applyAlignment="1">
      <alignment horizontal="left" vertical="center" wrapText="1"/>
      <protection/>
    </xf>
    <xf numFmtId="4" fontId="23" fillId="25" borderId="11" xfId="62" applyNumberFormat="1" applyFont="1" applyFill="1" applyBorder="1" applyAlignment="1">
      <alignment horizontal="right" vertical="center"/>
      <protection/>
    </xf>
    <xf numFmtId="0" fontId="72" fillId="25" borderId="10" xfId="0" applyFont="1" applyFill="1" applyBorder="1" applyAlignment="1">
      <alignment horizontal="center" vertical="center" wrapText="1"/>
    </xf>
    <xf numFmtId="0" fontId="20" fillId="25" borderId="10" xfId="62" applyFont="1" applyFill="1" applyBorder="1" applyAlignment="1">
      <alignment horizontal="center" vertical="center" wrapText="1"/>
      <protection/>
    </xf>
    <xf numFmtId="4" fontId="32" fillId="25" borderId="11" xfId="0" applyNumberFormat="1" applyFont="1" applyFill="1" applyBorder="1" applyAlignment="1">
      <alignment horizontal="right" vertical="center" wrapText="1"/>
    </xf>
    <xf numFmtId="49" fontId="61" fillId="25" borderId="10" xfId="62" applyNumberFormat="1" applyFont="1" applyFill="1" applyBorder="1" applyAlignment="1">
      <alignment horizontal="center" vertical="center" wrapText="1"/>
      <protection/>
    </xf>
    <xf numFmtId="49" fontId="72" fillId="25" borderId="10" xfId="62" applyNumberFormat="1" applyFont="1" applyFill="1" applyBorder="1" applyAlignment="1">
      <alignment horizontal="center" vertical="center" wrapText="1"/>
      <protection/>
    </xf>
    <xf numFmtId="0" fontId="32" fillId="25" borderId="10" xfId="62" applyFont="1" applyFill="1" applyBorder="1" applyAlignment="1">
      <alignment horizontal="center" vertical="center"/>
      <protection/>
    </xf>
    <xf numFmtId="0" fontId="25" fillId="25" borderId="10" xfId="62" applyFont="1" applyFill="1" applyBorder="1" applyAlignment="1">
      <alignment horizontal="center" vertical="center" wrapText="1"/>
      <protection/>
    </xf>
    <xf numFmtId="1" fontId="72" fillId="25" borderId="10" xfId="62" applyNumberFormat="1" applyFont="1" applyFill="1" applyBorder="1" applyAlignment="1">
      <alignment horizontal="center" vertical="center" wrapText="1"/>
      <protection/>
    </xf>
    <xf numFmtId="0" fontId="61" fillId="25" borderId="10" xfId="62" applyFont="1" applyFill="1" applyBorder="1" applyAlignment="1">
      <alignment horizontal="center" vertical="center" wrapText="1"/>
      <protection/>
    </xf>
    <xf numFmtId="3" fontId="20" fillId="25" borderId="10" xfId="62" applyNumberFormat="1" applyFont="1" applyFill="1" applyBorder="1" applyAlignment="1">
      <alignment horizontal="center" vertical="center"/>
      <protection/>
    </xf>
    <xf numFmtId="4" fontId="25" fillId="25" borderId="11" xfId="62" applyNumberFormat="1" applyFont="1" applyFill="1" applyBorder="1" applyAlignment="1">
      <alignment horizontal="right" vertical="center"/>
      <protection/>
    </xf>
    <xf numFmtId="0" fontId="0" fillId="25" borderId="10" xfId="62" applyFont="1" applyFill="1" applyBorder="1" applyAlignment="1">
      <alignment horizontal="center" vertical="center" wrapText="1"/>
      <protection/>
    </xf>
    <xf numFmtId="0" fontId="32" fillId="25" borderId="10" xfId="62" applyFont="1" applyFill="1" applyBorder="1" applyAlignment="1">
      <alignment horizontal="center" vertical="center" wrapText="1"/>
      <protection/>
    </xf>
    <xf numFmtId="3" fontId="72" fillId="25" borderId="10" xfId="62" applyNumberFormat="1" applyFont="1" applyFill="1" applyBorder="1" applyAlignment="1">
      <alignment horizontal="center" vertical="center"/>
      <protection/>
    </xf>
    <xf numFmtId="0" fontId="0" fillId="25" borderId="10" xfId="62" applyFont="1" applyFill="1" applyBorder="1" applyAlignment="1">
      <alignment horizontal="center" vertical="center"/>
      <protection/>
    </xf>
    <xf numFmtId="1" fontId="72" fillId="25" borderId="10" xfId="62" applyNumberFormat="1" applyFont="1" applyFill="1" applyBorder="1" applyAlignment="1">
      <alignment horizontal="center" vertical="center"/>
      <protection/>
    </xf>
    <xf numFmtId="0" fontId="72" fillId="25" borderId="10" xfId="62" applyFont="1" applyFill="1" applyBorder="1" applyAlignment="1">
      <alignment horizontal="center" vertical="center"/>
      <protection/>
    </xf>
    <xf numFmtId="1" fontId="32" fillId="25" borderId="10" xfId="62" applyNumberFormat="1" applyFont="1" applyFill="1" applyBorder="1" applyAlignment="1">
      <alignment horizontal="center" vertical="center"/>
      <protection/>
    </xf>
    <xf numFmtId="3" fontId="20" fillId="25" borderId="10" xfId="62" applyNumberFormat="1" applyFont="1" applyFill="1" applyBorder="1" applyAlignment="1">
      <alignment horizontal="center" vertical="center" wrapText="1"/>
      <protection/>
    </xf>
    <xf numFmtId="1" fontId="32" fillId="25" borderId="10" xfId="62" applyNumberFormat="1" applyFont="1" applyFill="1" applyBorder="1" applyAlignment="1">
      <alignment horizontal="center" vertical="center" wrapText="1"/>
      <protection/>
    </xf>
    <xf numFmtId="4" fontId="23" fillId="25" borderId="11" xfId="62" applyNumberFormat="1" applyFont="1" applyFill="1" applyBorder="1" applyAlignment="1">
      <alignment horizontal="right" vertical="center" wrapText="1"/>
      <protection/>
    </xf>
    <xf numFmtId="4" fontId="25" fillId="25" borderId="11" xfId="62" applyNumberFormat="1" applyFont="1" applyFill="1" applyBorder="1" applyAlignment="1">
      <alignment horizontal="right" vertical="center" wrapText="1"/>
      <protection/>
    </xf>
    <xf numFmtId="0" fontId="42" fillId="25" borderId="10" xfId="62" applyFont="1" applyFill="1" applyBorder="1" applyAlignment="1">
      <alignment horizontal="center" vertical="center" wrapText="1"/>
      <protection/>
    </xf>
    <xf numFmtId="4" fontId="25" fillId="25" borderId="11" xfId="62" applyNumberFormat="1" applyFont="1" applyFill="1" applyBorder="1" applyAlignment="1">
      <alignment vertical="center"/>
      <protection/>
    </xf>
    <xf numFmtId="0" fontId="43" fillId="25" borderId="10" xfId="0" applyFont="1" applyFill="1" applyBorder="1" applyAlignment="1">
      <alignment horizontal="center" vertical="center" wrapText="1"/>
    </xf>
    <xf numFmtId="0" fontId="61" fillId="25" borderId="10" xfId="62" applyFont="1" applyFill="1" applyBorder="1" applyAlignment="1">
      <alignment horizontal="center" vertical="center"/>
      <protection/>
    </xf>
    <xf numFmtId="4" fontId="25" fillId="25" borderId="11" xfId="62" applyNumberFormat="1" applyFont="1" applyFill="1" applyBorder="1" applyAlignment="1">
      <alignment vertical="center" wrapText="1"/>
      <protection/>
    </xf>
    <xf numFmtId="0" fontId="81" fillId="25" borderId="10" xfId="62" applyFont="1" applyFill="1" applyBorder="1" applyAlignment="1">
      <alignment horizontal="center" vertical="center" wrapText="1"/>
      <protection/>
    </xf>
    <xf numFmtId="0" fontId="81" fillId="25" borderId="10" xfId="62" applyFont="1" applyFill="1" applyBorder="1" applyAlignment="1">
      <alignment horizontal="center" vertical="center"/>
      <protection/>
    </xf>
    <xf numFmtId="3" fontId="81" fillId="25" borderId="10" xfId="62" applyNumberFormat="1" applyFont="1" applyFill="1" applyBorder="1" applyAlignment="1">
      <alignment horizontal="center" vertical="center" wrapText="1"/>
      <protection/>
    </xf>
    <xf numFmtId="0" fontId="22" fillId="25" borderId="10" xfId="62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40" fillId="25" borderId="10" xfId="62" applyFont="1" applyFill="1" applyBorder="1" applyAlignment="1">
      <alignment horizontal="center" vertical="center" wrapText="1"/>
      <protection/>
    </xf>
    <xf numFmtId="3" fontId="32" fillId="25" borderId="10" xfId="62" applyNumberFormat="1" applyFont="1" applyFill="1" applyBorder="1" applyAlignment="1">
      <alignment horizontal="center" vertical="center" wrapText="1"/>
      <protection/>
    </xf>
    <xf numFmtId="4" fontId="23" fillId="25" borderId="11" xfId="62" applyNumberFormat="1" applyFont="1" applyFill="1" applyBorder="1" applyAlignment="1">
      <alignment vertical="center" wrapText="1"/>
      <protection/>
    </xf>
    <xf numFmtId="1" fontId="81" fillId="25" borderId="10" xfId="62" applyNumberFormat="1" applyFont="1" applyFill="1" applyBorder="1" applyAlignment="1">
      <alignment horizontal="center" vertical="center"/>
      <protection/>
    </xf>
    <xf numFmtId="4" fontId="23" fillId="25" borderId="12" xfId="62" applyNumberFormat="1" applyFont="1" applyFill="1" applyBorder="1" applyAlignment="1">
      <alignment vertical="center" wrapText="1"/>
      <protection/>
    </xf>
    <xf numFmtId="4" fontId="32" fillId="25" borderId="11" xfId="62" applyNumberFormat="1" applyFont="1" applyFill="1" applyBorder="1" applyAlignment="1">
      <alignment vertical="center"/>
      <protection/>
    </xf>
    <xf numFmtId="4" fontId="32" fillId="25" borderId="11" xfId="62" applyNumberFormat="1" applyFont="1" applyFill="1" applyBorder="1" applyAlignment="1">
      <alignment vertical="center" wrapText="1"/>
      <protection/>
    </xf>
    <xf numFmtId="173" fontId="32" fillId="25" borderId="10" xfId="62" applyNumberFormat="1" applyFont="1" applyFill="1" applyBorder="1" applyAlignment="1">
      <alignment horizontal="center" vertical="center"/>
      <protection/>
    </xf>
    <xf numFmtId="173" fontId="20" fillId="25" borderId="10" xfId="62" applyNumberFormat="1" applyFont="1" applyFill="1" applyBorder="1" applyAlignment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3" fillId="25" borderId="10" xfId="62" applyFont="1" applyFill="1" applyBorder="1" applyAlignment="1">
      <alignment horizontal="center" vertical="center"/>
      <protection/>
    </xf>
    <xf numFmtId="1" fontId="0" fillId="25" borderId="10" xfId="62" applyNumberFormat="1" applyFont="1" applyFill="1" applyBorder="1" applyAlignment="1">
      <alignment horizontal="center" vertical="center"/>
      <protection/>
    </xf>
    <xf numFmtId="0" fontId="32" fillId="25" borderId="10" xfId="62" applyFont="1" applyFill="1" applyBorder="1" applyAlignment="1" applyProtection="1">
      <alignment horizontal="center" vertical="center"/>
      <protection locked="0"/>
    </xf>
    <xf numFmtId="0" fontId="20" fillId="25" borderId="10" xfId="62" applyFont="1" applyFill="1" applyBorder="1" applyAlignment="1" applyProtection="1">
      <alignment horizontal="center" vertical="center"/>
      <protection locked="0"/>
    </xf>
    <xf numFmtId="4" fontId="25" fillId="25" borderId="11" xfId="62" applyNumberFormat="1" applyFont="1" applyFill="1" applyBorder="1" applyAlignment="1" applyProtection="1">
      <alignment horizontal="right" vertical="center"/>
      <protection locked="0"/>
    </xf>
    <xf numFmtId="1" fontId="32" fillId="25" borderId="10" xfId="62" applyNumberFormat="1" applyFont="1" applyFill="1" applyBorder="1" applyAlignment="1" applyProtection="1">
      <alignment horizontal="center" vertical="center"/>
      <protection locked="0"/>
    </xf>
    <xf numFmtId="4" fontId="25" fillId="25" borderId="11" xfId="54" applyNumberFormat="1" applyFont="1" applyFill="1" applyBorder="1" applyAlignment="1" applyProtection="1">
      <alignment horizontal="right" vertical="center"/>
      <protection/>
    </xf>
    <xf numFmtId="0" fontId="32" fillId="25" borderId="10" xfId="0" applyFont="1" applyFill="1" applyBorder="1" applyAlignment="1">
      <alignment horizontal="center" vertical="center"/>
    </xf>
    <xf numFmtId="0" fontId="44" fillId="25" borderId="10" xfId="62" applyFont="1" applyFill="1" applyBorder="1" applyAlignment="1" applyProtection="1">
      <alignment horizontal="center" vertical="center"/>
      <protection locked="0"/>
    </xf>
    <xf numFmtId="0" fontId="81" fillId="25" borderId="10" xfId="62" applyFont="1" applyFill="1" applyBorder="1" applyAlignment="1" applyProtection="1">
      <alignment horizontal="center" vertical="center"/>
      <protection locked="0"/>
    </xf>
    <xf numFmtId="0" fontId="20" fillId="25" borderId="10" xfId="62" applyFont="1" applyFill="1" applyBorder="1" applyAlignment="1">
      <alignment horizontal="center" vertical="center"/>
      <protection/>
    </xf>
    <xf numFmtId="0" fontId="82" fillId="25" borderId="10" xfId="0" applyFont="1" applyFill="1" applyBorder="1" applyAlignment="1">
      <alignment horizontal="center" vertical="center" wrapText="1"/>
    </xf>
    <xf numFmtId="0" fontId="20" fillId="25" borderId="10" xfId="62" applyFont="1" applyFill="1" applyBorder="1" applyAlignment="1">
      <alignment horizontal="center"/>
      <protection/>
    </xf>
    <xf numFmtId="4" fontId="32" fillId="25" borderId="10" xfId="0" applyNumberFormat="1" applyFont="1" applyFill="1" applyBorder="1" applyAlignment="1">
      <alignment horizontal="right" vertical="center" wrapText="1"/>
    </xf>
    <xf numFmtId="173" fontId="32" fillId="25" borderId="10" xfId="62" applyNumberFormat="1" applyFont="1" applyFill="1" applyBorder="1" applyAlignment="1">
      <alignment horizontal="center"/>
      <protection/>
    </xf>
    <xf numFmtId="1" fontId="32" fillId="25" borderId="10" xfId="62" applyNumberFormat="1" applyFont="1" applyFill="1" applyBorder="1" applyAlignment="1">
      <alignment horizontal="center"/>
      <protection/>
    </xf>
    <xf numFmtId="49" fontId="32" fillId="25" borderId="0" xfId="0" applyNumberFormat="1" applyFont="1" applyFill="1" applyAlignment="1">
      <alignment/>
    </xf>
    <xf numFmtId="0" fontId="61" fillId="25" borderId="0" xfId="62" applyFont="1" applyFill="1" applyBorder="1" applyAlignment="1">
      <alignment horizontal="center" vertical="top" wrapText="1"/>
      <protection/>
    </xf>
    <xf numFmtId="4" fontId="83" fillId="25" borderId="0" xfId="62" applyNumberFormat="1" applyFont="1" applyFill="1" applyBorder="1" applyAlignment="1">
      <alignment vertical="center"/>
      <protection/>
    </xf>
    <xf numFmtId="4" fontId="32" fillId="25" borderId="0" xfId="54" applyNumberFormat="1" applyFont="1" applyFill="1" applyBorder="1" applyAlignment="1" applyProtection="1">
      <alignment horizontal="right" vertical="center"/>
      <protection/>
    </xf>
    <xf numFmtId="173" fontId="61" fillId="25" borderId="10" xfId="62" applyNumberFormat="1" applyFont="1" applyFill="1" applyBorder="1" applyAlignment="1">
      <alignment horizontal="right" vertical="center"/>
      <protection/>
    </xf>
    <xf numFmtId="173" fontId="61" fillId="28" borderId="10" xfId="62" applyNumberFormat="1" applyFont="1" applyFill="1" applyBorder="1" applyAlignment="1">
      <alignment horizontal="center" vertical="center" wrapText="1"/>
      <protection/>
    </xf>
    <xf numFmtId="173" fontId="61" fillId="25" borderId="13" xfId="62" applyNumberFormat="1" applyFont="1" applyFill="1" applyBorder="1" applyAlignment="1">
      <alignment horizontal="center" vertical="center" wrapText="1"/>
      <protection/>
    </xf>
    <xf numFmtId="173" fontId="80" fillId="25" borderId="0" xfId="62" applyNumberFormat="1" applyFont="1" applyFill="1" applyBorder="1" applyAlignment="1">
      <alignment horizontal="right" vertical="center"/>
      <protection/>
    </xf>
    <xf numFmtId="1" fontId="61" fillId="25" borderId="0" xfId="62" applyNumberFormat="1" applyFont="1" applyFill="1" applyBorder="1" applyAlignment="1">
      <alignment horizontal="right" vertical="center"/>
      <protection/>
    </xf>
    <xf numFmtId="1" fontId="72" fillId="25" borderId="10" xfId="62" applyNumberFormat="1" applyFont="1" applyFill="1" applyBorder="1" applyAlignment="1">
      <alignment horizontal="right" vertical="center"/>
      <protection/>
    </xf>
    <xf numFmtId="1" fontId="61" fillId="25" borderId="10" xfId="62" applyNumberFormat="1" applyFont="1" applyFill="1" applyBorder="1" applyAlignment="1">
      <alignment horizontal="right" vertical="center"/>
      <protection/>
    </xf>
    <xf numFmtId="1" fontId="72" fillId="25" borderId="10" xfId="62" applyNumberFormat="1" applyFont="1" applyFill="1" applyBorder="1" applyAlignment="1">
      <alignment horizontal="right"/>
      <protection/>
    </xf>
    <xf numFmtId="1" fontId="81" fillId="25" borderId="10" xfId="62" applyNumberFormat="1" applyFont="1" applyFill="1" applyBorder="1" applyAlignment="1">
      <alignment horizontal="right" vertical="center"/>
      <protection/>
    </xf>
    <xf numFmtId="1" fontId="72" fillId="25" borderId="10" xfId="62" applyNumberFormat="1" applyFont="1" applyFill="1" applyBorder="1" applyAlignment="1">
      <alignment vertical="center" wrapText="1"/>
      <protection/>
    </xf>
    <xf numFmtId="1" fontId="72" fillId="25" borderId="10" xfId="62" applyNumberFormat="1" applyFont="1" applyFill="1" applyBorder="1" applyAlignment="1">
      <alignment horizontal="right" vertical="center" wrapText="1"/>
      <protection/>
    </xf>
    <xf numFmtId="1" fontId="81" fillId="25" borderId="10" xfId="62" applyNumberFormat="1" applyFont="1" applyFill="1" applyBorder="1" applyAlignment="1">
      <alignment vertical="center" wrapText="1"/>
      <protection/>
    </xf>
    <xf numFmtId="1" fontId="0" fillId="25" borderId="10" xfId="62" applyNumberFormat="1" applyFont="1" applyFill="1" applyBorder="1" applyAlignment="1">
      <alignment horizontal="right" vertical="center"/>
      <protection/>
    </xf>
    <xf numFmtId="0" fontId="61" fillId="25" borderId="10" xfId="62" applyFont="1" applyFill="1" applyBorder="1" applyAlignment="1">
      <alignment horizontal="left" vertical="center" wrapText="1"/>
      <protection/>
    </xf>
    <xf numFmtId="0" fontId="72" fillId="25" borderId="0" xfId="0" applyFont="1" applyFill="1" applyAlignment="1">
      <alignment vertical="center"/>
    </xf>
    <xf numFmtId="49" fontId="61" fillId="25" borderId="10" xfId="62" applyNumberFormat="1" applyFont="1" applyFill="1" applyBorder="1" applyAlignment="1">
      <alignment horizontal="right" vertical="center"/>
      <protection/>
    </xf>
    <xf numFmtId="173" fontId="72" fillId="25" borderId="10" xfId="62" applyNumberFormat="1" applyFont="1" applyFill="1" applyBorder="1" applyAlignment="1">
      <alignment horizontal="right" vertical="center"/>
      <protection/>
    </xf>
    <xf numFmtId="173" fontId="72" fillId="25" borderId="10" xfId="62" applyNumberFormat="1" applyFont="1" applyFill="1" applyBorder="1" applyAlignment="1">
      <alignment horizontal="right" vertical="center" wrapText="1"/>
      <protection/>
    </xf>
    <xf numFmtId="173" fontId="81" fillId="25" borderId="10" xfId="62" applyNumberFormat="1" applyFont="1" applyFill="1" applyBorder="1" applyAlignment="1">
      <alignment horizontal="right" vertical="center"/>
      <protection/>
    </xf>
    <xf numFmtId="4" fontId="83" fillId="29" borderId="11" xfId="62" applyNumberFormat="1" applyFont="1" applyFill="1" applyBorder="1" applyAlignment="1">
      <alignment vertical="center"/>
      <protection/>
    </xf>
    <xf numFmtId="173" fontId="45" fillId="29" borderId="10" xfId="62" applyNumberFormat="1" applyFont="1" applyFill="1" applyBorder="1" applyAlignment="1">
      <alignment horizontal="center" vertical="center" wrapText="1"/>
      <protection/>
    </xf>
    <xf numFmtId="1" fontId="72" fillId="25" borderId="10" xfId="62" applyNumberFormat="1" applyFont="1" applyFill="1" applyBorder="1" applyAlignment="1">
      <alignment horizontal="left" vertical="center"/>
      <protection/>
    </xf>
    <xf numFmtId="0" fontId="63" fillId="25" borderId="10" xfId="62" applyFont="1" applyFill="1" applyBorder="1" applyAlignment="1">
      <alignment horizontal="center" vertical="top" wrapText="1"/>
      <protection/>
    </xf>
    <xf numFmtId="0" fontId="63" fillId="25" borderId="10" xfId="62" applyFont="1" applyFill="1" applyBorder="1" applyAlignment="1">
      <alignment horizontal="center"/>
      <protection/>
    </xf>
    <xf numFmtId="3" fontId="72" fillId="25" borderId="10" xfId="62" applyNumberFormat="1" applyFont="1" applyFill="1" applyBorder="1" applyAlignment="1">
      <alignment horizontal="center" vertical="center" wrapText="1"/>
      <protection/>
    </xf>
    <xf numFmtId="4" fontId="72" fillId="25" borderId="11" xfId="0" applyNumberFormat="1" applyFont="1" applyFill="1" applyBorder="1" applyAlignment="1">
      <alignment horizontal="right" vertical="center" wrapText="1"/>
    </xf>
    <xf numFmtId="0" fontId="63" fillId="25" borderId="10" xfId="0" applyFont="1" applyFill="1" applyBorder="1" applyAlignment="1">
      <alignment horizontal="center" vertical="center" wrapText="1"/>
    </xf>
    <xf numFmtId="4" fontId="75" fillId="25" borderId="0" xfId="62" applyNumberFormat="1" applyFont="1" applyFill="1" applyAlignment="1">
      <alignment horizontal="center" vertical="center" wrapText="1"/>
      <protection/>
    </xf>
    <xf numFmtId="0" fontId="75" fillId="25" borderId="0" xfId="62" applyFont="1" applyFill="1" applyAlignment="1">
      <alignment horizontal="center" vertical="top" wrapText="1"/>
      <protection/>
    </xf>
    <xf numFmtId="0" fontId="63" fillId="25" borderId="0" xfId="0" applyFont="1" applyFill="1" applyAlignment="1">
      <alignment/>
    </xf>
    <xf numFmtId="0" fontId="84" fillId="25" borderId="10" xfId="0" applyFont="1" applyFill="1" applyBorder="1" applyAlignment="1">
      <alignment horizontal="left" vertical="center" wrapText="1"/>
    </xf>
    <xf numFmtId="4" fontId="76" fillId="25" borderId="0" xfId="62" applyNumberFormat="1" applyFont="1" applyFill="1" applyAlignment="1">
      <alignment horizontal="center" vertical="center" wrapText="1"/>
      <protection/>
    </xf>
    <xf numFmtId="4" fontId="25" fillId="25" borderId="0" xfId="62" applyNumberFormat="1" applyFont="1" applyFill="1" applyAlignment="1">
      <alignment horizontal="center" vertical="center" wrapText="1"/>
      <protection/>
    </xf>
    <xf numFmtId="0" fontId="37" fillId="25" borderId="0" xfId="0" applyFont="1" applyFill="1" applyAlignment="1">
      <alignment horizontal="center" vertical="center" wrapText="1"/>
    </xf>
    <xf numFmtId="0" fontId="76" fillId="25" borderId="0" xfId="0" applyFont="1" applyFill="1" applyAlignment="1">
      <alignment horizontal="center" vertical="center" wrapText="1"/>
    </xf>
    <xf numFmtId="4" fontId="37" fillId="25" borderId="0" xfId="62" applyNumberFormat="1" applyFont="1" applyFill="1" applyBorder="1" applyAlignment="1">
      <alignment horizontal="center" vertical="center"/>
      <protection/>
    </xf>
    <xf numFmtId="4" fontId="37" fillId="25" borderId="0" xfId="62" applyNumberFormat="1" applyFont="1" applyFill="1" applyAlignment="1">
      <alignment horizontal="center" vertical="center"/>
      <protection/>
    </xf>
    <xf numFmtId="4" fontId="76" fillId="25" borderId="0" xfId="62" applyNumberFormat="1" applyFont="1" applyFill="1" applyAlignment="1">
      <alignment horizontal="center" vertical="center"/>
      <protection/>
    </xf>
    <xf numFmtId="4" fontId="37" fillId="25" borderId="0" xfId="0" applyNumberFormat="1" applyFont="1" applyFill="1" applyAlignment="1">
      <alignment horizontal="center" vertical="center"/>
    </xf>
    <xf numFmtId="0" fontId="76" fillId="25" borderId="0" xfId="0" applyFont="1" applyFill="1" applyBorder="1" applyAlignment="1">
      <alignment horizontal="center" vertical="center"/>
    </xf>
    <xf numFmtId="4" fontId="76" fillId="25" borderId="0" xfId="62" applyNumberFormat="1" applyFont="1" applyFill="1" applyBorder="1" applyAlignment="1">
      <alignment horizontal="center" vertical="center" wrapText="1"/>
      <protection/>
    </xf>
    <xf numFmtId="4" fontId="25" fillId="25" borderId="0" xfId="0" applyNumberFormat="1" applyFont="1" applyFill="1" applyAlignment="1">
      <alignment horizontal="center" vertical="center"/>
    </xf>
    <xf numFmtId="0" fontId="63" fillId="25" borderId="0" xfId="62" applyFont="1" applyFill="1" applyBorder="1" applyAlignment="1">
      <alignment horizontal="center" vertical="top" wrapText="1"/>
      <protection/>
    </xf>
    <xf numFmtId="4" fontId="75" fillId="25" borderId="0" xfId="62" applyNumberFormat="1" applyFont="1" applyFill="1" applyAlignment="1">
      <alignment horizontal="center" vertical="center"/>
      <protection/>
    </xf>
    <xf numFmtId="0" fontId="63" fillId="25" borderId="0" xfId="62" applyFont="1" applyFill="1">
      <alignment/>
      <protection/>
    </xf>
    <xf numFmtId="0" fontId="63" fillId="25" borderId="10" xfId="62" applyFont="1" applyFill="1" applyBorder="1" applyAlignment="1">
      <alignment horizontal="center" vertical="center" wrapText="1"/>
      <protection/>
    </xf>
    <xf numFmtId="4" fontId="63" fillId="25" borderId="10" xfId="0" applyNumberFormat="1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vertical="center" wrapText="1"/>
    </xf>
    <xf numFmtId="4" fontId="74" fillId="25" borderId="11" xfId="62" applyNumberFormat="1" applyFont="1" applyFill="1" applyBorder="1" applyAlignment="1">
      <alignment horizontal="right" vertical="center"/>
      <protection/>
    </xf>
    <xf numFmtId="0" fontId="30" fillId="25" borderId="10" xfId="62" applyNumberFormat="1" applyFont="1" applyFill="1" applyBorder="1" applyAlignment="1">
      <alignment horizontal="center" vertical="top" wrapText="1"/>
      <protection/>
    </xf>
    <xf numFmtId="0" fontId="23" fillId="25" borderId="10" xfId="62" applyNumberFormat="1" applyFont="1" applyFill="1" applyBorder="1" applyAlignment="1">
      <alignment horizontal="center" vertical="center" wrapText="1"/>
      <protection/>
    </xf>
    <xf numFmtId="0" fontId="23" fillId="0" borderId="10" xfId="62" applyNumberFormat="1" applyFont="1" applyFill="1" applyBorder="1" applyAlignment="1">
      <alignment horizontal="center" vertical="center" wrapText="1"/>
      <protection/>
    </xf>
    <xf numFmtId="0" fontId="24" fillId="0" borderId="10" xfId="62" applyNumberFormat="1" applyFont="1" applyFill="1" applyBorder="1" applyAlignment="1">
      <alignment horizontal="center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_Hoja1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3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30"/>
  <sheetViews>
    <sheetView tabSelected="1" zoomScale="55" zoomScaleNormal="55" zoomScalePageLayoutView="0" workbookViewId="0" topLeftCell="A33">
      <pane ySplit="330" topLeftCell="A1" activePane="bottomLeft" state="split"/>
      <selection pane="topLeft" activeCell="B33" sqref="B1:B16384"/>
      <selection pane="bottomLeft" activeCell="N16" sqref="N16"/>
    </sheetView>
  </sheetViews>
  <sheetFormatPr defaultColWidth="11.421875" defaultRowHeight="12.75"/>
  <cols>
    <col min="1" max="1" width="16.421875" style="120" customWidth="1"/>
    <col min="2" max="2" width="18.57421875" style="266" customWidth="1"/>
    <col min="3" max="3" width="49.00390625" style="87" customWidth="1"/>
    <col min="4" max="4" width="9.57421875" style="121" hidden="1" customWidth="1"/>
    <col min="5" max="5" width="10.421875" style="231" hidden="1" customWidth="1"/>
    <col min="6" max="6" width="13.140625" style="121" customWidth="1"/>
    <col min="7" max="7" width="16.28125" style="122" customWidth="1"/>
    <col min="8" max="8" width="23.421875" style="30" customWidth="1"/>
    <col min="9" max="9" width="18.140625" style="63" customWidth="1"/>
    <col min="10" max="10" width="8.8515625" style="293" customWidth="1"/>
    <col min="11" max="11" width="26.7109375" style="120" customWidth="1"/>
    <col min="12" max="16384" width="11.421875" style="120" customWidth="1"/>
  </cols>
  <sheetData>
    <row r="1" spans="1:78" ht="15.75">
      <c r="A1" s="301" t="s">
        <v>12</v>
      </c>
      <c r="B1" s="301"/>
      <c r="C1" s="301"/>
      <c r="D1" s="301"/>
      <c r="E1" s="301"/>
      <c r="F1" s="301"/>
      <c r="G1" s="301"/>
      <c r="H1" s="301"/>
      <c r="I1" s="105"/>
      <c r="J1" s="12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s="124" customFormat="1" ht="15" customHeight="1">
      <c r="A2" s="302" t="s">
        <v>0</v>
      </c>
      <c r="B2" s="302"/>
      <c r="C2" s="302"/>
      <c r="D2" s="302"/>
      <c r="E2" s="302"/>
      <c r="F2" s="302"/>
      <c r="G2" s="302"/>
      <c r="H2" s="302"/>
      <c r="I2" s="105"/>
      <c r="J2" s="284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ht="12.75">
      <c r="A3" s="107"/>
      <c r="B3" s="252"/>
      <c r="C3" s="34"/>
      <c r="D3" s="106"/>
      <c r="E3" s="107"/>
      <c r="F3" s="179"/>
      <c r="G3" s="108" t="s">
        <v>120</v>
      </c>
      <c r="H3" s="31"/>
      <c r="I3" s="105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</row>
    <row r="4" spans="1:78" s="124" customFormat="1" ht="35.25" customHeight="1">
      <c r="A4" s="128" t="s">
        <v>2</v>
      </c>
      <c r="B4" s="253" t="s">
        <v>3</v>
      </c>
      <c r="C4" s="114" t="s">
        <v>4</v>
      </c>
      <c r="D4" s="180" t="s">
        <v>5</v>
      </c>
      <c r="E4" s="180" t="s">
        <v>6</v>
      </c>
      <c r="F4" s="181" t="s">
        <v>14</v>
      </c>
      <c r="G4" s="182" t="s">
        <v>13</v>
      </c>
      <c r="H4" s="183" t="s">
        <v>7</v>
      </c>
      <c r="I4" s="111" t="s">
        <v>214</v>
      </c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</row>
    <row r="5" spans="2:78" s="124" customFormat="1" ht="24" customHeight="1">
      <c r="B5" s="254"/>
      <c r="C5" s="86"/>
      <c r="D5" s="184"/>
      <c r="E5" s="184"/>
      <c r="F5" s="185"/>
      <c r="G5" s="112"/>
      <c r="H5" s="186"/>
      <c r="I5" s="113"/>
      <c r="J5" s="129"/>
      <c r="K5" s="133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</row>
    <row r="6" spans="1:78" s="147" customFormat="1" ht="18.75" customHeight="1">
      <c r="A6" s="110"/>
      <c r="B6" s="255">
        <v>1</v>
      </c>
      <c r="C6" s="91" t="s">
        <v>97</v>
      </c>
      <c r="D6" s="180"/>
      <c r="E6" s="180"/>
      <c r="F6" s="181"/>
      <c r="G6" s="187"/>
      <c r="H6" s="300">
        <f>SUM(H7)</f>
        <v>52000000</v>
      </c>
      <c r="I6" s="145"/>
      <c r="J6" s="285"/>
      <c r="K6" s="148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</row>
    <row r="7" spans="1:78" s="147" customFormat="1" ht="18.75" customHeight="1">
      <c r="A7" s="39" t="s">
        <v>15</v>
      </c>
      <c r="B7" s="256" t="s">
        <v>269</v>
      </c>
      <c r="C7" s="92" t="s">
        <v>270</v>
      </c>
      <c r="D7" s="180"/>
      <c r="E7" s="180"/>
      <c r="F7" s="181"/>
      <c r="G7" s="84"/>
      <c r="H7" s="188">
        <f>SUM(H8)</f>
        <v>52000000</v>
      </c>
      <c r="I7" s="141"/>
      <c r="J7" s="285"/>
      <c r="K7" s="148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</row>
    <row r="8" spans="1:78" s="147" customFormat="1" ht="24.75" customHeight="1">
      <c r="A8" s="110"/>
      <c r="B8" s="257"/>
      <c r="C8" s="93" t="s">
        <v>323</v>
      </c>
      <c r="D8" s="180"/>
      <c r="E8" s="180"/>
      <c r="F8" s="189" t="s">
        <v>468</v>
      </c>
      <c r="G8" s="84" t="s">
        <v>154</v>
      </c>
      <c r="H8" s="191">
        <v>52000000</v>
      </c>
      <c r="I8" s="278" t="s">
        <v>166</v>
      </c>
      <c r="J8" s="286"/>
      <c r="K8" s="150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</row>
    <row r="9" spans="1:78" s="147" customFormat="1" ht="15.75" customHeight="1">
      <c r="A9" s="110"/>
      <c r="B9" s="257"/>
      <c r="C9" s="139"/>
      <c r="D9" s="180"/>
      <c r="E9" s="180"/>
      <c r="F9" s="189"/>
      <c r="G9" s="84"/>
      <c r="H9" s="191"/>
      <c r="I9" s="278"/>
      <c r="J9" s="285"/>
      <c r="K9" s="150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</row>
    <row r="10" spans="1:78" s="147" customFormat="1" ht="18.75" customHeight="1">
      <c r="A10" s="110"/>
      <c r="B10" s="257"/>
      <c r="C10" s="93"/>
      <c r="D10" s="180"/>
      <c r="E10" s="180"/>
      <c r="F10" s="112"/>
      <c r="G10" s="84"/>
      <c r="H10" s="99">
        <f>SUM(H11)+H20</f>
        <v>49000000</v>
      </c>
      <c r="I10" s="299"/>
      <c r="J10" s="285"/>
      <c r="K10" s="150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</row>
    <row r="11" spans="1:78" s="147" customFormat="1" ht="18" customHeight="1">
      <c r="A11" s="39" t="s">
        <v>15</v>
      </c>
      <c r="B11" s="258" t="s">
        <v>324</v>
      </c>
      <c r="C11" s="137" t="s">
        <v>325</v>
      </c>
      <c r="D11" s="180"/>
      <c r="E11" s="180"/>
      <c r="F11" s="181"/>
      <c r="G11" s="84"/>
      <c r="H11" s="188">
        <f>SUM(H12:H18)</f>
        <v>45600000</v>
      </c>
      <c r="I11" s="278"/>
      <c r="J11" s="285"/>
      <c r="K11" s="148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</row>
    <row r="12" spans="1:78" s="147" customFormat="1" ht="16.5" customHeight="1">
      <c r="A12" s="39"/>
      <c r="B12" s="258"/>
      <c r="C12" s="93" t="s">
        <v>326</v>
      </c>
      <c r="D12" s="180"/>
      <c r="E12" s="180"/>
      <c r="F12" s="189" t="s">
        <v>468</v>
      </c>
      <c r="G12" s="84" t="s">
        <v>458</v>
      </c>
      <c r="H12" s="191">
        <v>2200000</v>
      </c>
      <c r="I12" s="278" t="s">
        <v>166</v>
      </c>
      <c r="J12" s="285"/>
      <c r="K12" s="148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</row>
    <row r="13" spans="1:78" s="147" customFormat="1" ht="16.5" customHeight="1">
      <c r="A13" s="39"/>
      <c r="B13" s="258"/>
      <c r="C13" s="93" t="s">
        <v>327</v>
      </c>
      <c r="D13" s="180"/>
      <c r="E13" s="180"/>
      <c r="F13" s="189" t="s">
        <v>468</v>
      </c>
      <c r="G13" s="84" t="s">
        <v>458</v>
      </c>
      <c r="H13" s="191">
        <v>10000000</v>
      </c>
      <c r="I13" s="278" t="s">
        <v>166</v>
      </c>
      <c r="J13" s="285"/>
      <c r="K13" s="148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</row>
    <row r="14" spans="1:78" s="147" customFormat="1" ht="16.5" customHeight="1">
      <c r="A14" s="39"/>
      <c r="B14" s="258"/>
      <c r="C14" s="93" t="s">
        <v>328</v>
      </c>
      <c r="D14" s="180"/>
      <c r="E14" s="180"/>
      <c r="F14" s="189" t="s">
        <v>468</v>
      </c>
      <c r="G14" s="84" t="s">
        <v>458</v>
      </c>
      <c r="H14" s="191">
        <v>14000000</v>
      </c>
      <c r="I14" s="278" t="s">
        <v>166</v>
      </c>
      <c r="J14" s="285"/>
      <c r="K14" s="148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</row>
    <row r="15" spans="1:78" s="147" customFormat="1" ht="16.5" customHeight="1">
      <c r="A15" s="39"/>
      <c r="B15" s="258"/>
      <c r="C15" s="93" t="s">
        <v>329</v>
      </c>
      <c r="D15" s="180"/>
      <c r="E15" s="180"/>
      <c r="F15" s="189" t="s">
        <v>468</v>
      </c>
      <c r="G15" s="84" t="s">
        <v>458</v>
      </c>
      <c r="H15" s="191">
        <v>12000000</v>
      </c>
      <c r="I15" s="278" t="s">
        <v>166</v>
      </c>
      <c r="J15" s="285"/>
      <c r="K15" s="148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</row>
    <row r="16" spans="1:78" s="147" customFormat="1" ht="24.75" customHeight="1">
      <c r="A16" s="39"/>
      <c r="B16" s="258"/>
      <c r="C16" s="93" t="s">
        <v>330</v>
      </c>
      <c r="D16" s="180"/>
      <c r="E16" s="180"/>
      <c r="F16" s="189">
        <v>2</v>
      </c>
      <c r="G16" s="84" t="s">
        <v>459</v>
      </c>
      <c r="H16" s="191">
        <v>1000000</v>
      </c>
      <c r="I16" s="278" t="s">
        <v>216</v>
      </c>
      <c r="J16" s="285"/>
      <c r="K16" s="148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78" s="147" customFormat="1" ht="15.75" customHeight="1">
      <c r="A17" s="39"/>
      <c r="B17" s="258"/>
      <c r="C17" s="93" t="s">
        <v>331</v>
      </c>
      <c r="D17" s="180"/>
      <c r="E17" s="180"/>
      <c r="F17" s="189">
        <v>2</v>
      </c>
      <c r="G17" s="84" t="s">
        <v>458</v>
      </c>
      <c r="H17" s="191">
        <v>1000000</v>
      </c>
      <c r="I17" s="278" t="s">
        <v>162</v>
      </c>
      <c r="J17" s="285"/>
      <c r="K17" s="148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</row>
    <row r="18" spans="1:78" s="147" customFormat="1" ht="18.75" customHeight="1">
      <c r="A18" s="110"/>
      <c r="B18" s="257"/>
      <c r="C18" s="95" t="s">
        <v>332</v>
      </c>
      <c r="D18" s="180"/>
      <c r="E18" s="180"/>
      <c r="F18" s="189" t="s">
        <v>468</v>
      </c>
      <c r="G18" s="84" t="s">
        <v>458</v>
      </c>
      <c r="H18" s="191">
        <v>5400000</v>
      </c>
      <c r="I18" s="278" t="s">
        <v>162</v>
      </c>
      <c r="J18" s="285"/>
      <c r="K18" s="150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</row>
    <row r="19" spans="1:78" s="147" customFormat="1" ht="13.5" customHeight="1">
      <c r="A19" s="110"/>
      <c r="B19" s="257"/>
      <c r="C19" s="93"/>
      <c r="D19" s="180"/>
      <c r="E19" s="180"/>
      <c r="F19" s="112"/>
      <c r="G19" s="84"/>
      <c r="H19" s="99"/>
      <c r="I19" s="299"/>
      <c r="J19" s="285"/>
      <c r="K19" s="150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78" s="147" customFormat="1" ht="17.25" customHeight="1">
      <c r="A20" s="39" t="s">
        <v>15</v>
      </c>
      <c r="B20" s="258" t="s">
        <v>209</v>
      </c>
      <c r="C20" s="94" t="s">
        <v>210</v>
      </c>
      <c r="D20" s="180"/>
      <c r="E20" s="180"/>
      <c r="F20" s="192"/>
      <c r="G20" s="84"/>
      <c r="H20" s="188">
        <f>SUM(H21:H22)</f>
        <v>3400000</v>
      </c>
      <c r="I20" s="278"/>
      <c r="J20" s="142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</row>
    <row r="21" spans="1:78" s="147" customFormat="1" ht="17.25" customHeight="1">
      <c r="A21" s="110"/>
      <c r="B21" s="257"/>
      <c r="C21" s="95" t="s">
        <v>211</v>
      </c>
      <c r="D21" s="180"/>
      <c r="E21" s="180"/>
      <c r="F21" s="193" t="s">
        <v>469</v>
      </c>
      <c r="G21" s="84" t="s">
        <v>154</v>
      </c>
      <c r="H21" s="191">
        <v>3000000</v>
      </c>
      <c r="I21" s="278" t="s">
        <v>314</v>
      </c>
      <c r="J21" s="142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</row>
    <row r="22" spans="1:78" s="147" customFormat="1" ht="17.25" customHeight="1">
      <c r="A22" s="110"/>
      <c r="B22" s="257"/>
      <c r="C22" s="95" t="s">
        <v>211</v>
      </c>
      <c r="D22" s="180"/>
      <c r="E22" s="180"/>
      <c r="F22" s="193" t="s">
        <v>469</v>
      </c>
      <c r="G22" s="84" t="s">
        <v>154</v>
      </c>
      <c r="H22" s="191">
        <v>400000</v>
      </c>
      <c r="I22" s="278" t="s">
        <v>187</v>
      </c>
      <c r="J22" s="142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</row>
    <row r="23" spans="1:78" s="147" customFormat="1" ht="18.75" customHeight="1">
      <c r="A23" s="110"/>
      <c r="B23" s="257"/>
      <c r="C23" s="95"/>
      <c r="D23" s="180"/>
      <c r="E23" s="180"/>
      <c r="F23" s="193"/>
      <c r="G23" s="84"/>
      <c r="H23" s="99">
        <f>SUM(H24)+H26+H29+H34+H36</f>
        <v>166250000</v>
      </c>
      <c r="I23" s="278"/>
      <c r="J23" s="142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</row>
    <row r="24" spans="1:78" s="136" customFormat="1" ht="14.25" customHeight="1">
      <c r="A24" s="39" t="s">
        <v>15</v>
      </c>
      <c r="B24" s="258" t="s">
        <v>16</v>
      </c>
      <c r="C24" s="144" t="s">
        <v>18</v>
      </c>
      <c r="D24" s="194"/>
      <c r="E24" s="195"/>
      <c r="F24" s="196" t="s">
        <v>1</v>
      </c>
      <c r="G24" s="197"/>
      <c r="H24" s="199">
        <f>SUM(H25)</f>
        <v>1000000</v>
      </c>
      <c r="I24" s="297"/>
      <c r="J24" s="142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</row>
    <row r="25" spans="1:78" s="136" customFormat="1" ht="16.5" customHeight="1">
      <c r="A25" s="39"/>
      <c r="B25" s="257"/>
      <c r="C25" s="93" t="s">
        <v>217</v>
      </c>
      <c r="D25" s="194" t="s">
        <v>8</v>
      </c>
      <c r="E25" s="200"/>
      <c r="F25" s="196">
        <v>2</v>
      </c>
      <c r="G25" s="84" t="s">
        <v>157</v>
      </c>
      <c r="H25" s="191">
        <v>1000000</v>
      </c>
      <c r="I25" s="297" t="s">
        <v>161</v>
      </c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</row>
    <row r="26" spans="1:78" s="136" customFormat="1" ht="17.25" customHeight="1">
      <c r="A26" s="39" t="s">
        <v>15</v>
      </c>
      <c r="B26" s="258" t="s">
        <v>86</v>
      </c>
      <c r="C26" s="144" t="s">
        <v>87</v>
      </c>
      <c r="D26" s="104"/>
      <c r="E26" s="119"/>
      <c r="F26" s="116"/>
      <c r="G26" s="116"/>
      <c r="H26" s="199">
        <f>SUM(H27:H28)</f>
        <v>16500000</v>
      </c>
      <c r="I26" s="297"/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</row>
    <row r="27" spans="1:78" s="136" customFormat="1" ht="21" customHeight="1">
      <c r="A27" s="39"/>
      <c r="B27" s="257"/>
      <c r="C27" s="93" t="s">
        <v>271</v>
      </c>
      <c r="D27" s="194" t="s">
        <v>8</v>
      </c>
      <c r="E27" s="201"/>
      <c r="F27" s="196">
        <v>2</v>
      </c>
      <c r="G27" s="202" t="s">
        <v>123</v>
      </c>
      <c r="H27" s="191">
        <v>1500000</v>
      </c>
      <c r="I27" s="278" t="s">
        <v>216</v>
      </c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</row>
    <row r="28" spans="1:78" s="136" customFormat="1" ht="21" customHeight="1">
      <c r="A28" s="39"/>
      <c r="B28" s="257"/>
      <c r="C28" s="93" t="s">
        <v>126</v>
      </c>
      <c r="D28" s="194" t="s">
        <v>8</v>
      </c>
      <c r="E28" s="201"/>
      <c r="F28" s="196">
        <v>2</v>
      </c>
      <c r="G28" s="202" t="s">
        <v>122</v>
      </c>
      <c r="H28" s="191">
        <v>15000000</v>
      </c>
      <c r="I28" s="278" t="s">
        <v>216</v>
      </c>
      <c r="J28" s="142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</row>
    <row r="29" spans="1:78" s="136" customFormat="1" ht="21" customHeight="1">
      <c r="A29" s="39" t="s">
        <v>15</v>
      </c>
      <c r="B29" s="258" t="s">
        <v>17</v>
      </c>
      <c r="C29" s="144" t="s">
        <v>94</v>
      </c>
      <c r="D29" s="194"/>
      <c r="E29" s="195"/>
      <c r="F29" s="196" t="s">
        <v>1</v>
      </c>
      <c r="G29" s="197"/>
      <c r="H29" s="188">
        <f>SUM(H30:H33)</f>
        <v>6750000</v>
      </c>
      <c r="I29" s="297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</row>
    <row r="30" spans="1:78" s="136" customFormat="1" ht="15.75" customHeight="1">
      <c r="A30" s="39"/>
      <c r="B30" s="257"/>
      <c r="C30" s="282" t="s">
        <v>333</v>
      </c>
      <c r="D30" s="194" t="s">
        <v>8</v>
      </c>
      <c r="E30" s="201"/>
      <c r="F30" s="196" t="s">
        <v>468</v>
      </c>
      <c r="G30" s="84" t="s">
        <v>154</v>
      </c>
      <c r="H30" s="191">
        <v>200000</v>
      </c>
      <c r="I30" s="298" t="s">
        <v>221</v>
      </c>
      <c r="J30" s="14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</row>
    <row r="31" spans="1:78" s="136" customFormat="1" ht="23.25" customHeight="1">
      <c r="A31" s="39"/>
      <c r="B31" s="257"/>
      <c r="C31" s="282" t="s">
        <v>272</v>
      </c>
      <c r="D31" s="194"/>
      <c r="E31" s="201"/>
      <c r="F31" s="196">
        <v>1</v>
      </c>
      <c r="G31" s="84" t="s">
        <v>154</v>
      </c>
      <c r="H31" s="191">
        <v>3000000</v>
      </c>
      <c r="I31" s="298" t="s">
        <v>160</v>
      </c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</row>
    <row r="32" spans="1:78" s="136" customFormat="1" ht="24.75" customHeight="1">
      <c r="A32" s="39"/>
      <c r="B32" s="257"/>
      <c r="C32" s="282" t="s">
        <v>334</v>
      </c>
      <c r="D32" s="194"/>
      <c r="E32" s="201"/>
      <c r="F32" s="196">
        <v>2</v>
      </c>
      <c r="G32" s="202" t="s">
        <v>154</v>
      </c>
      <c r="H32" s="191">
        <v>3000000</v>
      </c>
      <c r="I32" s="298" t="s">
        <v>314</v>
      </c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</row>
    <row r="33" spans="1:78" s="136" customFormat="1" ht="17.25" customHeight="1">
      <c r="A33" s="39"/>
      <c r="B33" s="257"/>
      <c r="C33" s="146" t="s">
        <v>273</v>
      </c>
      <c r="D33" s="194"/>
      <c r="E33" s="201"/>
      <c r="F33" s="196">
        <v>1</v>
      </c>
      <c r="G33" s="202" t="s">
        <v>154</v>
      </c>
      <c r="H33" s="191">
        <v>550000</v>
      </c>
      <c r="I33" s="298" t="s">
        <v>181</v>
      </c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78" s="136" customFormat="1" ht="17.25" customHeight="1">
      <c r="A34" s="39" t="s">
        <v>15</v>
      </c>
      <c r="B34" s="258" t="s">
        <v>98</v>
      </c>
      <c r="C34" s="144" t="s">
        <v>99</v>
      </c>
      <c r="D34" s="194"/>
      <c r="E34" s="201"/>
      <c r="F34" s="196"/>
      <c r="G34" s="84"/>
      <c r="H34" s="188">
        <f>SUM(H35)</f>
        <v>32000000</v>
      </c>
      <c r="I34" s="297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</row>
    <row r="35" spans="1:78" s="136" customFormat="1" ht="21.75" customHeight="1">
      <c r="A35" s="39"/>
      <c r="B35" s="257"/>
      <c r="C35" s="140" t="s">
        <v>274</v>
      </c>
      <c r="D35" s="205" t="s">
        <v>8</v>
      </c>
      <c r="E35" s="84"/>
      <c r="F35" s="196">
        <v>2</v>
      </c>
      <c r="G35" s="84" t="s">
        <v>154</v>
      </c>
      <c r="H35" s="191">
        <v>32000000</v>
      </c>
      <c r="I35" s="297" t="s">
        <v>158</v>
      </c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</row>
    <row r="36" spans="1:78" s="136" customFormat="1" ht="24.75" customHeight="1">
      <c r="A36" s="39" t="s">
        <v>15</v>
      </c>
      <c r="B36" s="258" t="s">
        <v>163</v>
      </c>
      <c r="C36" s="144" t="s">
        <v>164</v>
      </c>
      <c r="D36" s="194"/>
      <c r="E36" s="201"/>
      <c r="F36" s="196"/>
      <c r="G36" s="84"/>
      <c r="H36" s="188">
        <f>SUM(H37)</f>
        <v>110000000</v>
      </c>
      <c r="I36" s="297"/>
      <c r="J36" s="14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</row>
    <row r="37" spans="1:78" s="136" customFormat="1" ht="18.75" customHeight="1">
      <c r="A37" s="39"/>
      <c r="B37" s="257"/>
      <c r="C37" s="93" t="s">
        <v>165</v>
      </c>
      <c r="D37" s="194" t="s">
        <v>8</v>
      </c>
      <c r="E37" s="201"/>
      <c r="F37" s="196" t="s">
        <v>468</v>
      </c>
      <c r="G37" s="84" t="s">
        <v>154</v>
      </c>
      <c r="H37" s="191">
        <v>110000000</v>
      </c>
      <c r="I37" s="297" t="s">
        <v>166</v>
      </c>
      <c r="J37" s="28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</row>
    <row r="38" spans="1:78" s="136" customFormat="1" ht="21" customHeight="1">
      <c r="A38" s="39"/>
      <c r="B38" s="257"/>
      <c r="C38" s="93"/>
      <c r="D38" s="194"/>
      <c r="E38" s="201"/>
      <c r="F38" s="196"/>
      <c r="G38" s="84"/>
      <c r="H38" s="99">
        <f>SUM(H39)+H44+H49+H52+H62</f>
        <v>377210000</v>
      </c>
      <c r="I38" s="297"/>
      <c r="J38" s="142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</row>
    <row r="39" spans="1:78" s="136" customFormat="1" ht="16.5" customHeight="1">
      <c r="A39" s="39" t="s">
        <v>15</v>
      </c>
      <c r="B39" s="258" t="s">
        <v>19</v>
      </c>
      <c r="C39" s="144" t="s">
        <v>21</v>
      </c>
      <c r="D39" s="201" t="s">
        <v>1</v>
      </c>
      <c r="E39" s="203"/>
      <c r="F39" s="204" t="s">
        <v>1</v>
      </c>
      <c r="G39" s="205"/>
      <c r="H39" s="199">
        <f>SUM(H40:H43)</f>
        <v>12600000</v>
      </c>
      <c r="I39" s="297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</row>
    <row r="40" spans="1:78" s="136" customFormat="1" ht="17.25" customHeight="1">
      <c r="A40" s="39"/>
      <c r="B40" s="257"/>
      <c r="C40" s="146" t="s">
        <v>242</v>
      </c>
      <c r="D40" s="201" t="s">
        <v>8</v>
      </c>
      <c r="E40" s="194"/>
      <c r="F40" s="204">
        <v>2</v>
      </c>
      <c r="G40" s="205" t="s">
        <v>154</v>
      </c>
      <c r="H40" s="191">
        <v>300000</v>
      </c>
      <c r="I40" s="298" t="s">
        <v>168</v>
      </c>
      <c r="J40" s="14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</row>
    <row r="41" spans="1:78" s="136" customFormat="1" ht="18.75" customHeight="1">
      <c r="A41" s="39"/>
      <c r="B41" s="257"/>
      <c r="C41" s="146" t="s">
        <v>218</v>
      </c>
      <c r="D41" s="201" t="s">
        <v>8</v>
      </c>
      <c r="E41" s="203"/>
      <c r="F41" s="206" t="s">
        <v>468</v>
      </c>
      <c r="G41" s="205" t="s">
        <v>123</v>
      </c>
      <c r="H41" s="191">
        <v>2800000</v>
      </c>
      <c r="I41" s="298" t="s">
        <v>168</v>
      </c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</row>
    <row r="42" spans="1:78" s="136" customFormat="1" ht="24" customHeight="1">
      <c r="A42" s="39"/>
      <c r="B42" s="257"/>
      <c r="C42" s="93" t="s">
        <v>127</v>
      </c>
      <c r="D42" s="201" t="s">
        <v>8</v>
      </c>
      <c r="E42" s="203"/>
      <c r="F42" s="206">
        <v>1</v>
      </c>
      <c r="G42" s="205" t="s">
        <v>154</v>
      </c>
      <c r="H42" s="191">
        <v>1000000</v>
      </c>
      <c r="I42" s="278" t="s">
        <v>316</v>
      </c>
      <c r="J42" s="142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</row>
    <row r="43" spans="1:78" s="136" customFormat="1" ht="15.75" customHeight="1">
      <c r="A43" s="39"/>
      <c r="B43" s="257"/>
      <c r="C43" s="93" t="s">
        <v>155</v>
      </c>
      <c r="D43" s="201" t="s">
        <v>8</v>
      </c>
      <c r="E43" s="203"/>
      <c r="F43" s="206" t="s">
        <v>468</v>
      </c>
      <c r="G43" s="205" t="s">
        <v>154</v>
      </c>
      <c r="H43" s="191">
        <v>8500000</v>
      </c>
      <c r="I43" s="298" t="s">
        <v>162</v>
      </c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</row>
    <row r="44" spans="1:78" s="136" customFormat="1" ht="21.75" customHeight="1">
      <c r="A44" s="39" t="s">
        <v>15</v>
      </c>
      <c r="B44" s="258" t="s">
        <v>96</v>
      </c>
      <c r="C44" s="144" t="s">
        <v>95</v>
      </c>
      <c r="D44" s="201"/>
      <c r="E44" s="203"/>
      <c r="F44" s="121"/>
      <c r="G44" s="205"/>
      <c r="H44" s="188">
        <f>SUM(H45:H48)</f>
        <v>138000000</v>
      </c>
      <c r="I44" s="297"/>
      <c r="J44" s="142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</row>
    <row r="45" spans="1:78" s="136" customFormat="1" ht="17.25" customHeight="1">
      <c r="A45" s="39"/>
      <c r="B45" s="257"/>
      <c r="C45" s="146" t="s">
        <v>219</v>
      </c>
      <c r="D45" s="201" t="s">
        <v>8</v>
      </c>
      <c r="E45" s="190"/>
      <c r="F45" s="208">
        <v>1</v>
      </c>
      <c r="G45" s="84" t="s">
        <v>154</v>
      </c>
      <c r="H45" s="191">
        <v>2000000</v>
      </c>
      <c r="I45" s="297" t="s">
        <v>168</v>
      </c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</row>
    <row r="46" spans="1:78" s="136" customFormat="1" ht="15" customHeight="1">
      <c r="A46" s="39"/>
      <c r="B46" s="257"/>
      <c r="C46" s="146" t="s">
        <v>243</v>
      </c>
      <c r="D46" s="201" t="s">
        <v>8</v>
      </c>
      <c r="E46" s="190"/>
      <c r="F46" s="208">
        <v>1</v>
      </c>
      <c r="G46" s="84" t="s">
        <v>154</v>
      </c>
      <c r="H46" s="191">
        <v>1000000</v>
      </c>
      <c r="I46" s="297" t="s">
        <v>162</v>
      </c>
      <c r="J46" s="142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</row>
    <row r="47" spans="1:78" s="136" customFormat="1" ht="24" customHeight="1">
      <c r="A47" s="39"/>
      <c r="B47" s="257"/>
      <c r="C47" s="146" t="s">
        <v>276</v>
      </c>
      <c r="D47" s="201" t="s">
        <v>8</v>
      </c>
      <c r="E47" s="190"/>
      <c r="F47" s="208">
        <v>1</v>
      </c>
      <c r="G47" s="84" t="s">
        <v>119</v>
      </c>
      <c r="H47" s="191">
        <v>120000000</v>
      </c>
      <c r="I47" s="297" t="s">
        <v>162</v>
      </c>
      <c r="J47" s="28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</row>
    <row r="48" spans="1:78" s="136" customFormat="1" ht="21.75" customHeight="1">
      <c r="A48" s="39"/>
      <c r="B48" s="257"/>
      <c r="C48" s="146" t="s">
        <v>275</v>
      </c>
      <c r="D48" s="201" t="s">
        <v>8</v>
      </c>
      <c r="E48" s="190"/>
      <c r="F48" s="208">
        <v>1</v>
      </c>
      <c r="G48" s="84" t="s">
        <v>154</v>
      </c>
      <c r="H48" s="191">
        <v>15000000</v>
      </c>
      <c r="I48" s="297" t="s">
        <v>162</v>
      </c>
      <c r="J48" s="14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</row>
    <row r="49" spans="1:78" s="136" customFormat="1" ht="18.75" customHeight="1">
      <c r="A49" s="39"/>
      <c r="B49" s="258" t="s">
        <v>128</v>
      </c>
      <c r="C49" s="144" t="s">
        <v>129</v>
      </c>
      <c r="D49" s="201"/>
      <c r="E49" s="190"/>
      <c r="F49" s="208"/>
      <c r="G49" s="84"/>
      <c r="H49" s="209">
        <f>SUM(H50:H51)</f>
        <v>4000000</v>
      </c>
      <c r="I49" s="145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</row>
    <row r="50" spans="1:78" s="136" customFormat="1" ht="18.75" customHeight="1">
      <c r="A50" s="39"/>
      <c r="B50" s="257"/>
      <c r="C50" s="93" t="s">
        <v>335</v>
      </c>
      <c r="D50" s="201" t="s">
        <v>5</v>
      </c>
      <c r="E50" s="190"/>
      <c r="F50" s="208">
        <v>2</v>
      </c>
      <c r="G50" s="84" t="s">
        <v>119</v>
      </c>
      <c r="H50" s="191">
        <v>2000000</v>
      </c>
      <c r="I50" s="297" t="s">
        <v>462</v>
      </c>
      <c r="J50" s="142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</row>
    <row r="51" spans="1:78" s="136" customFormat="1" ht="17.25" customHeight="1">
      <c r="A51" s="39"/>
      <c r="B51" s="257"/>
      <c r="C51" s="93" t="s">
        <v>244</v>
      </c>
      <c r="D51" s="201" t="s">
        <v>5</v>
      </c>
      <c r="E51" s="190"/>
      <c r="F51" s="208">
        <v>2</v>
      </c>
      <c r="G51" s="84" t="s">
        <v>154</v>
      </c>
      <c r="H51" s="191">
        <v>2000000</v>
      </c>
      <c r="I51" s="297" t="s">
        <v>159</v>
      </c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</row>
    <row r="52" spans="1:78" s="136" customFormat="1" ht="15" customHeight="1">
      <c r="A52" s="39" t="s">
        <v>15</v>
      </c>
      <c r="B52" s="258" t="s">
        <v>20</v>
      </c>
      <c r="C52" s="144" t="s">
        <v>22</v>
      </c>
      <c r="D52" s="201"/>
      <c r="E52" s="180"/>
      <c r="F52" s="208" t="s">
        <v>1</v>
      </c>
      <c r="G52" s="197"/>
      <c r="H52" s="210">
        <f>SUM(H53:H60)</f>
        <v>219270000</v>
      </c>
      <c r="I52" s="297"/>
      <c r="J52" s="142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</row>
    <row r="53" spans="1:78" s="136" customFormat="1" ht="18" customHeight="1">
      <c r="A53" s="39"/>
      <c r="B53" s="257"/>
      <c r="C53" s="146" t="s">
        <v>152</v>
      </c>
      <c r="D53" s="201" t="s">
        <v>8</v>
      </c>
      <c r="E53" s="201"/>
      <c r="F53" s="208">
        <v>1</v>
      </c>
      <c r="G53" s="84" t="s">
        <v>154</v>
      </c>
      <c r="H53" s="191">
        <v>10920000</v>
      </c>
      <c r="I53" s="278" t="s">
        <v>162</v>
      </c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</row>
    <row r="54" spans="1:78" s="136" customFormat="1" ht="18" customHeight="1">
      <c r="A54" s="39"/>
      <c r="B54" s="257"/>
      <c r="C54" s="146" t="s">
        <v>338</v>
      </c>
      <c r="D54" s="201"/>
      <c r="E54" s="201"/>
      <c r="F54" s="208">
        <v>1</v>
      </c>
      <c r="G54" s="84" t="s">
        <v>121</v>
      </c>
      <c r="H54" s="191">
        <v>9000000</v>
      </c>
      <c r="I54" s="278" t="s">
        <v>107</v>
      </c>
      <c r="J54" s="142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</row>
    <row r="55" spans="1:78" s="136" customFormat="1" ht="16.5" customHeight="1">
      <c r="A55" s="39"/>
      <c r="B55" s="257"/>
      <c r="C55" s="146" t="s">
        <v>471</v>
      </c>
      <c r="D55" s="201" t="s">
        <v>8</v>
      </c>
      <c r="E55" s="211"/>
      <c r="F55" s="208">
        <v>1</v>
      </c>
      <c r="G55" s="84" t="s">
        <v>154</v>
      </c>
      <c r="H55" s="191">
        <v>72000000</v>
      </c>
      <c r="I55" s="278" t="s">
        <v>162</v>
      </c>
      <c r="J55" s="28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</row>
    <row r="56" spans="1:78" s="136" customFormat="1" ht="14.25" customHeight="1">
      <c r="A56" s="39"/>
      <c r="B56" s="257"/>
      <c r="C56" s="146" t="s">
        <v>472</v>
      </c>
      <c r="D56" s="201" t="s">
        <v>8</v>
      </c>
      <c r="E56" s="201"/>
      <c r="F56" s="208" t="s">
        <v>468</v>
      </c>
      <c r="G56" s="84" t="s">
        <v>154</v>
      </c>
      <c r="H56" s="191">
        <v>75000000</v>
      </c>
      <c r="I56" s="278" t="s">
        <v>162</v>
      </c>
      <c r="J56" s="28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</row>
    <row r="57" spans="1:78" s="136" customFormat="1" ht="15.75" customHeight="1">
      <c r="A57" s="39"/>
      <c r="B57" s="257"/>
      <c r="C57" s="146" t="s">
        <v>153</v>
      </c>
      <c r="D57" s="201" t="s">
        <v>8</v>
      </c>
      <c r="E57" s="201"/>
      <c r="F57" s="208" t="s">
        <v>468</v>
      </c>
      <c r="G57" s="84" t="s">
        <v>154</v>
      </c>
      <c r="H57" s="191">
        <v>2000000</v>
      </c>
      <c r="I57" s="278" t="s">
        <v>169</v>
      </c>
      <c r="J57" s="28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</row>
    <row r="58" spans="1:78" s="136" customFormat="1" ht="17.25" customHeight="1">
      <c r="A58" s="39"/>
      <c r="B58" s="257"/>
      <c r="C58" s="146" t="s">
        <v>336</v>
      </c>
      <c r="D58" s="201"/>
      <c r="E58" s="201"/>
      <c r="F58" s="208">
        <v>1</v>
      </c>
      <c r="G58" s="84" t="s">
        <v>121</v>
      </c>
      <c r="H58" s="191">
        <v>3000000</v>
      </c>
      <c r="I58" s="278" t="s">
        <v>233</v>
      </c>
      <c r="J58" s="28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</row>
    <row r="59" spans="1:78" s="136" customFormat="1" ht="17.25" customHeight="1">
      <c r="A59" s="39"/>
      <c r="B59" s="257"/>
      <c r="C59" s="146" t="s">
        <v>337</v>
      </c>
      <c r="D59" s="201"/>
      <c r="E59" s="201"/>
      <c r="F59" s="208">
        <v>2</v>
      </c>
      <c r="G59" s="84" t="s">
        <v>154</v>
      </c>
      <c r="H59" s="191">
        <v>45000000</v>
      </c>
      <c r="I59" s="278" t="s">
        <v>233</v>
      </c>
      <c r="J59" s="28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</row>
    <row r="60" spans="1:78" s="136" customFormat="1" ht="18" customHeight="1">
      <c r="A60" s="39"/>
      <c r="B60" s="257"/>
      <c r="C60" s="146" t="s">
        <v>220</v>
      </c>
      <c r="D60" s="201" t="s">
        <v>8</v>
      </c>
      <c r="E60" s="201"/>
      <c r="F60" s="208">
        <v>2</v>
      </c>
      <c r="G60" s="202" t="s">
        <v>154</v>
      </c>
      <c r="H60" s="191">
        <v>2350000</v>
      </c>
      <c r="I60" s="278" t="s">
        <v>160</v>
      </c>
      <c r="J60" s="14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</row>
    <row r="61" spans="1:78" s="136" customFormat="1" ht="13.5" customHeight="1">
      <c r="A61" s="39"/>
      <c r="B61" s="257"/>
      <c r="C61" s="146"/>
      <c r="D61" s="201"/>
      <c r="E61" s="201"/>
      <c r="F61" s="208"/>
      <c r="G61" s="202"/>
      <c r="H61" s="191"/>
      <c r="I61" s="278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</row>
    <row r="62" spans="1:78" s="136" customFormat="1" ht="15" customHeight="1">
      <c r="A62" s="39" t="s">
        <v>15</v>
      </c>
      <c r="B62" s="258" t="s">
        <v>339</v>
      </c>
      <c r="C62" s="90" t="s">
        <v>340</v>
      </c>
      <c r="D62" s="201"/>
      <c r="E62" s="180"/>
      <c r="F62" s="208" t="s">
        <v>1</v>
      </c>
      <c r="G62" s="197"/>
      <c r="H62" s="210">
        <f>SUM(H63:H67)</f>
        <v>3340000</v>
      </c>
      <c r="I62" s="297"/>
      <c r="J62" s="14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</row>
    <row r="63" spans="1:78" s="136" customFormat="1" ht="15" customHeight="1">
      <c r="A63" s="39"/>
      <c r="B63" s="258"/>
      <c r="C63" s="146" t="s">
        <v>341</v>
      </c>
      <c r="D63" s="201"/>
      <c r="E63" s="180"/>
      <c r="F63" s="208">
        <v>1</v>
      </c>
      <c r="G63" s="197" t="s">
        <v>119</v>
      </c>
      <c r="H63" s="191">
        <v>50000</v>
      </c>
      <c r="I63" s="297" t="s">
        <v>171</v>
      </c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</row>
    <row r="64" spans="1:78" s="136" customFormat="1" ht="15" customHeight="1">
      <c r="A64" s="39"/>
      <c r="B64" s="258"/>
      <c r="C64" s="146" t="s">
        <v>342</v>
      </c>
      <c r="D64" s="201"/>
      <c r="E64" s="180"/>
      <c r="F64" s="208" t="s">
        <v>468</v>
      </c>
      <c r="G64" s="84" t="s">
        <v>154</v>
      </c>
      <c r="H64" s="191">
        <v>1000000</v>
      </c>
      <c r="I64" s="297" t="s">
        <v>162</v>
      </c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</row>
    <row r="65" spans="1:78" s="136" customFormat="1" ht="15" customHeight="1">
      <c r="A65" s="39"/>
      <c r="B65" s="258"/>
      <c r="C65" s="146" t="s">
        <v>88</v>
      </c>
      <c r="D65" s="201"/>
      <c r="E65" s="180"/>
      <c r="F65" s="208" t="s">
        <v>468</v>
      </c>
      <c r="G65" s="84" t="s">
        <v>154</v>
      </c>
      <c r="H65" s="191">
        <v>2000000</v>
      </c>
      <c r="I65" s="297" t="s">
        <v>160</v>
      </c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</row>
    <row r="66" spans="1:78" s="136" customFormat="1" ht="15" customHeight="1">
      <c r="A66" s="39"/>
      <c r="B66" s="258"/>
      <c r="C66" s="146" t="s">
        <v>343</v>
      </c>
      <c r="D66" s="201"/>
      <c r="E66" s="180"/>
      <c r="F66" s="208">
        <v>1</v>
      </c>
      <c r="G66" s="84" t="s">
        <v>154</v>
      </c>
      <c r="H66" s="191">
        <v>200000</v>
      </c>
      <c r="I66" s="297" t="s">
        <v>162</v>
      </c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</row>
    <row r="67" spans="1:78" s="281" customFormat="1" ht="18" customHeight="1">
      <c r="A67" s="274"/>
      <c r="B67" s="257"/>
      <c r="C67" s="88" t="s">
        <v>344</v>
      </c>
      <c r="D67" s="84" t="s">
        <v>8</v>
      </c>
      <c r="E67" s="84"/>
      <c r="F67" s="196">
        <v>1</v>
      </c>
      <c r="G67" s="84" t="s">
        <v>119</v>
      </c>
      <c r="H67" s="277">
        <v>90000</v>
      </c>
      <c r="I67" s="278" t="s">
        <v>162</v>
      </c>
      <c r="J67" s="279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</row>
    <row r="68" spans="1:78" ht="21" customHeight="1">
      <c r="A68" s="25"/>
      <c r="B68" s="257"/>
      <c r="C68" s="33"/>
      <c r="D68" s="201"/>
      <c r="E68" s="201"/>
      <c r="F68" s="208"/>
      <c r="G68" s="202"/>
      <c r="H68" s="99">
        <f>SUM(H69)+H75+H82+H85</f>
        <v>13090000</v>
      </c>
      <c r="I68" s="115"/>
      <c r="J68" s="129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</row>
    <row r="69" spans="1:78" s="136" customFormat="1" ht="18" customHeight="1">
      <c r="A69" s="39" t="s">
        <v>15</v>
      </c>
      <c r="B69" s="258" t="s">
        <v>345</v>
      </c>
      <c r="C69" s="90" t="s">
        <v>347</v>
      </c>
      <c r="D69" s="201"/>
      <c r="E69" s="195"/>
      <c r="F69" s="208" t="s">
        <v>1</v>
      </c>
      <c r="G69" s="197"/>
      <c r="H69" s="210">
        <f>SUM(H70:H73)</f>
        <v>540000</v>
      </c>
      <c r="I69" s="145"/>
      <c r="J69" s="14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</row>
    <row r="70" spans="1:78" s="136" customFormat="1" ht="20.25" customHeight="1">
      <c r="A70" s="39"/>
      <c r="B70" s="257"/>
      <c r="C70" s="140" t="s">
        <v>348</v>
      </c>
      <c r="D70" s="201" t="s">
        <v>8</v>
      </c>
      <c r="E70" s="200"/>
      <c r="F70" s="208">
        <v>1</v>
      </c>
      <c r="G70" s="84" t="s">
        <v>154</v>
      </c>
      <c r="H70" s="191">
        <v>40000</v>
      </c>
      <c r="I70" s="278" t="s">
        <v>172</v>
      </c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</row>
    <row r="71" spans="1:78" s="136" customFormat="1" ht="18.75" customHeight="1">
      <c r="A71" s="39"/>
      <c r="B71" s="257"/>
      <c r="C71" s="93" t="s">
        <v>349</v>
      </c>
      <c r="D71" s="201" t="s">
        <v>8</v>
      </c>
      <c r="E71" s="200"/>
      <c r="F71" s="208">
        <v>1</v>
      </c>
      <c r="G71" s="84" t="s">
        <v>119</v>
      </c>
      <c r="H71" s="191">
        <v>250000</v>
      </c>
      <c r="I71" s="278" t="s">
        <v>162</v>
      </c>
      <c r="J71" s="142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</row>
    <row r="72" spans="1:78" s="136" customFormat="1" ht="21" customHeight="1">
      <c r="A72" s="39"/>
      <c r="B72" s="257"/>
      <c r="C72" s="93" t="s">
        <v>350</v>
      </c>
      <c r="D72" s="201" t="s">
        <v>8</v>
      </c>
      <c r="E72" s="200"/>
      <c r="F72" s="208">
        <v>1</v>
      </c>
      <c r="G72" s="84" t="s">
        <v>154</v>
      </c>
      <c r="H72" s="191">
        <v>100000</v>
      </c>
      <c r="I72" s="278" t="s">
        <v>317</v>
      </c>
      <c r="J72" s="142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</row>
    <row r="73" spans="1:78" s="136" customFormat="1" ht="18.75" customHeight="1">
      <c r="A73" s="39"/>
      <c r="B73" s="257"/>
      <c r="C73" s="93" t="s">
        <v>351</v>
      </c>
      <c r="D73" s="201" t="s">
        <v>8</v>
      </c>
      <c r="E73" s="200"/>
      <c r="F73" s="208">
        <v>1</v>
      </c>
      <c r="G73" s="84" t="s">
        <v>154</v>
      </c>
      <c r="H73" s="191">
        <v>150000</v>
      </c>
      <c r="I73" s="278" t="s">
        <v>160</v>
      </c>
      <c r="J73" s="142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</row>
    <row r="74" spans="1:78" s="136" customFormat="1" ht="23.25" customHeight="1">
      <c r="A74" s="39"/>
      <c r="B74" s="257"/>
      <c r="C74" s="93"/>
      <c r="D74" s="201"/>
      <c r="E74" s="200"/>
      <c r="F74" s="208"/>
      <c r="G74" s="84"/>
      <c r="H74" s="99"/>
      <c r="I74" s="278"/>
      <c r="J74" s="142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</row>
    <row r="75" spans="1:78" s="136" customFormat="1" ht="13.5" customHeight="1">
      <c r="A75" s="39" t="s">
        <v>15</v>
      </c>
      <c r="B75" s="258" t="s">
        <v>346</v>
      </c>
      <c r="C75" s="90" t="s">
        <v>222</v>
      </c>
      <c r="D75" s="201"/>
      <c r="E75" s="195"/>
      <c r="F75" s="208" t="s">
        <v>1</v>
      </c>
      <c r="G75" s="197"/>
      <c r="H75" s="210">
        <f>SUM(H76:H80)</f>
        <v>6550000</v>
      </c>
      <c r="I75" s="297"/>
      <c r="J75" s="142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</row>
    <row r="76" spans="1:78" s="136" customFormat="1" ht="18.75" customHeight="1">
      <c r="A76" s="39"/>
      <c r="B76" s="257"/>
      <c r="C76" s="93" t="s">
        <v>352</v>
      </c>
      <c r="D76" s="201" t="s">
        <v>8</v>
      </c>
      <c r="E76" s="200"/>
      <c r="F76" s="208">
        <v>1</v>
      </c>
      <c r="G76" s="84" t="s">
        <v>154</v>
      </c>
      <c r="H76" s="191">
        <v>1500000</v>
      </c>
      <c r="I76" s="278" t="s">
        <v>216</v>
      </c>
      <c r="J76" s="142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</row>
    <row r="77" spans="1:78" s="136" customFormat="1" ht="18.75" customHeight="1">
      <c r="A77" s="39"/>
      <c r="B77" s="257"/>
      <c r="C77" s="93" t="s">
        <v>353</v>
      </c>
      <c r="D77" s="201" t="s">
        <v>8</v>
      </c>
      <c r="E77" s="200"/>
      <c r="F77" s="208">
        <v>1</v>
      </c>
      <c r="G77" s="84" t="s">
        <v>154</v>
      </c>
      <c r="H77" s="191">
        <v>3500000</v>
      </c>
      <c r="I77" s="278" t="s">
        <v>167</v>
      </c>
      <c r="J77" s="142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</row>
    <row r="78" spans="1:78" s="136" customFormat="1" ht="18.75" customHeight="1">
      <c r="A78" s="39"/>
      <c r="B78" s="257"/>
      <c r="C78" s="93" t="s">
        <v>353</v>
      </c>
      <c r="D78" s="201" t="s">
        <v>8</v>
      </c>
      <c r="E78" s="200"/>
      <c r="F78" s="208">
        <v>1</v>
      </c>
      <c r="G78" s="84" t="s">
        <v>154</v>
      </c>
      <c r="H78" s="191">
        <v>1000000</v>
      </c>
      <c r="I78" s="278" t="s">
        <v>233</v>
      </c>
      <c r="J78" s="14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</row>
    <row r="79" spans="1:78" s="136" customFormat="1" ht="18.75" customHeight="1">
      <c r="A79" s="39"/>
      <c r="B79" s="257"/>
      <c r="C79" s="93" t="s">
        <v>354</v>
      </c>
      <c r="D79" s="201" t="s">
        <v>8</v>
      </c>
      <c r="E79" s="200"/>
      <c r="F79" s="208">
        <v>1</v>
      </c>
      <c r="G79" s="84" t="s">
        <v>154</v>
      </c>
      <c r="H79" s="191">
        <v>400000</v>
      </c>
      <c r="I79" s="278" t="s">
        <v>317</v>
      </c>
      <c r="J79" s="142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</row>
    <row r="80" spans="1:78" s="136" customFormat="1" ht="18.75" customHeight="1">
      <c r="A80" s="39"/>
      <c r="B80" s="257"/>
      <c r="C80" s="93" t="s">
        <v>355</v>
      </c>
      <c r="D80" s="201" t="s">
        <v>8</v>
      </c>
      <c r="E80" s="200"/>
      <c r="F80" s="208">
        <v>1</v>
      </c>
      <c r="G80" s="84" t="s">
        <v>154</v>
      </c>
      <c r="H80" s="191">
        <v>150000</v>
      </c>
      <c r="I80" s="278" t="s">
        <v>160</v>
      </c>
      <c r="J80" s="142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</row>
    <row r="81" spans="1:78" s="136" customFormat="1" ht="23.25" customHeight="1">
      <c r="A81" s="39"/>
      <c r="B81" s="257"/>
      <c r="C81" s="93"/>
      <c r="D81" s="201"/>
      <c r="E81" s="200"/>
      <c r="F81" s="208"/>
      <c r="G81" s="84"/>
      <c r="H81" s="99"/>
      <c r="I81" s="278"/>
      <c r="J81" s="142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</row>
    <row r="82" spans="1:78" s="136" customFormat="1" ht="13.5" customHeight="1">
      <c r="A82" s="39" t="s">
        <v>15</v>
      </c>
      <c r="B82" s="258" t="s">
        <v>23</v>
      </c>
      <c r="C82" s="90" t="s">
        <v>222</v>
      </c>
      <c r="D82" s="201"/>
      <c r="E82" s="195"/>
      <c r="F82" s="208" t="s">
        <v>1</v>
      </c>
      <c r="G82" s="197"/>
      <c r="H82" s="210">
        <f>SUM(H83)</f>
        <v>3000000</v>
      </c>
      <c r="I82" s="297"/>
      <c r="J82" s="142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</row>
    <row r="83" spans="1:78" s="136" customFormat="1" ht="23.25" customHeight="1">
      <c r="A83" s="39"/>
      <c r="B83" s="257"/>
      <c r="C83" s="93" t="s">
        <v>130</v>
      </c>
      <c r="D83" s="201" t="s">
        <v>8</v>
      </c>
      <c r="E83" s="200"/>
      <c r="F83" s="208">
        <v>1</v>
      </c>
      <c r="G83" s="84" t="s">
        <v>154</v>
      </c>
      <c r="H83" s="191">
        <v>3000000</v>
      </c>
      <c r="I83" s="278" t="s">
        <v>167</v>
      </c>
      <c r="J83" s="142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</row>
    <row r="84" spans="1:78" s="136" customFormat="1" ht="16.5" customHeight="1">
      <c r="A84" s="39"/>
      <c r="B84" s="257"/>
      <c r="C84" s="93"/>
      <c r="D84" s="201"/>
      <c r="E84" s="200"/>
      <c r="F84" s="208"/>
      <c r="G84" s="84"/>
      <c r="H84" s="191"/>
      <c r="I84" s="278"/>
      <c r="J84" s="142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</row>
    <row r="85" spans="1:78" s="136" customFormat="1" ht="13.5" customHeight="1">
      <c r="A85" s="39" t="s">
        <v>15</v>
      </c>
      <c r="B85" s="258" t="s">
        <v>356</v>
      </c>
      <c r="C85" s="90" t="s">
        <v>357</v>
      </c>
      <c r="D85" s="201"/>
      <c r="E85" s="195"/>
      <c r="F85" s="208" t="s">
        <v>1</v>
      </c>
      <c r="G85" s="197"/>
      <c r="H85" s="210">
        <f>SUM(H86)</f>
        <v>3000000</v>
      </c>
      <c r="I85" s="145"/>
      <c r="J85" s="142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</row>
    <row r="86" spans="1:78" s="136" customFormat="1" ht="23.25" customHeight="1">
      <c r="A86" s="39"/>
      <c r="B86" s="257"/>
      <c r="C86" s="93" t="s">
        <v>352</v>
      </c>
      <c r="D86" s="201" t="s">
        <v>8</v>
      </c>
      <c r="E86" s="200"/>
      <c r="F86" s="208">
        <v>1</v>
      </c>
      <c r="G86" s="84" t="s">
        <v>154</v>
      </c>
      <c r="H86" s="191">
        <v>3000000</v>
      </c>
      <c r="I86" s="278" t="s">
        <v>167</v>
      </c>
      <c r="J86" s="142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</row>
    <row r="87" spans="1:78" s="136" customFormat="1" ht="16.5" customHeight="1">
      <c r="A87" s="39"/>
      <c r="B87" s="257"/>
      <c r="C87" s="93"/>
      <c r="D87" s="201"/>
      <c r="E87" s="200"/>
      <c r="F87" s="208"/>
      <c r="G87" s="84"/>
      <c r="H87" s="191"/>
      <c r="I87" s="278"/>
      <c r="J87" s="142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</row>
    <row r="88" spans="1:78" s="136" customFormat="1" ht="23.25" customHeight="1">
      <c r="A88" s="39"/>
      <c r="B88" s="257"/>
      <c r="C88" s="93"/>
      <c r="D88" s="201"/>
      <c r="E88" s="200"/>
      <c r="F88" s="208"/>
      <c r="G88" s="84"/>
      <c r="H88" s="99">
        <f>SUM(H89)+H95</f>
        <v>56250000</v>
      </c>
      <c r="I88" s="278"/>
      <c r="J88" s="142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</row>
    <row r="89" spans="1:78" s="136" customFormat="1" ht="19.5" customHeight="1">
      <c r="A89" s="39" t="s">
        <v>15</v>
      </c>
      <c r="B89" s="258" t="s">
        <v>24</v>
      </c>
      <c r="C89" s="144" t="s">
        <v>26</v>
      </c>
      <c r="D89" s="201" t="s">
        <v>1</v>
      </c>
      <c r="E89" s="203"/>
      <c r="F89" s="206" t="s">
        <v>1</v>
      </c>
      <c r="G89" s="205"/>
      <c r="H89" s="199">
        <f>SUM(H90:H93)</f>
        <v>45850000</v>
      </c>
      <c r="I89" s="297"/>
      <c r="J89" s="142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</row>
    <row r="90" spans="1:78" s="136" customFormat="1" ht="18" customHeight="1">
      <c r="A90" s="39"/>
      <c r="B90" s="257"/>
      <c r="C90" s="93" t="s">
        <v>131</v>
      </c>
      <c r="D90" s="201" t="s">
        <v>8</v>
      </c>
      <c r="E90" s="200"/>
      <c r="F90" s="208" t="s">
        <v>468</v>
      </c>
      <c r="G90" s="84" t="s">
        <v>154</v>
      </c>
      <c r="H90" s="191">
        <v>31850000</v>
      </c>
      <c r="I90" s="278" t="s">
        <v>161</v>
      </c>
      <c r="J90" s="28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</row>
    <row r="91" spans="1:78" s="136" customFormat="1" ht="15" customHeight="1">
      <c r="A91" s="39"/>
      <c r="B91" s="257"/>
      <c r="C91" s="93" t="s">
        <v>173</v>
      </c>
      <c r="D91" s="201" t="s">
        <v>8</v>
      </c>
      <c r="E91" s="200"/>
      <c r="F91" s="208">
        <v>1</v>
      </c>
      <c r="G91" s="84" t="s">
        <v>154</v>
      </c>
      <c r="H91" s="191">
        <v>4000000</v>
      </c>
      <c r="I91" s="278" t="s">
        <v>174</v>
      </c>
      <c r="J91" s="142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</row>
    <row r="92" spans="1:78" s="136" customFormat="1" ht="23.25" customHeight="1">
      <c r="A92" s="39"/>
      <c r="B92" s="257"/>
      <c r="C92" s="93" t="s">
        <v>358</v>
      </c>
      <c r="D92" s="201" t="s">
        <v>8</v>
      </c>
      <c r="E92" s="200"/>
      <c r="F92" s="208">
        <v>1</v>
      </c>
      <c r="G92" s="84" t="s">
        <v>154</v>
      </c>
      <c r="H92" s="191">
        <v>8000000</v>
      </c>
      <c r="I92" s="278" t="s">
        <v>166</v>
      </c>
      <c r="J92" s="142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</row>
    <row r="93" spans="1:78" s="136" customFormat="1" ht="23.25" customHeight="1">
      <c r="A93" s="39"/>
      <c r="B93" s="257"/>
      <c r="C93" s="93" t="s">
        <v>245</v>
      </c>
      <c r="D93" s="201" t="s">
        <v>8</v>
      </c>
      <c r="E93" s="200"/>
      <c r="F93" s="208">
        <v>1</v>
      </c>
      <c r="G93" s="84" t="s">
        <v>154</v>
      </c>
      <c r="H93" s="191">
        <v>2000000</v>
      </c>
      <c r="I93" s="278" t="s">
        <v>158</v>
      </c>
      <c r="J93" s="142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</row>
    <row r="94" spans="1:78" s="136" customFormat="1" ht="23.25" customHeight="1">
      <c r="A94" s="39"/>
      <c r="B94" s="257"/>
      <c r="C94" s="93"/>
      <c r="D94" s="201"/>
      <c r="E94" s="200"/>
      <c r="F94" s="208"/>
      <c r="G94" s="84"/>
      <c r="H94" s="191"/>
      <c r="I94" s="278"/>
      <c r="J94" s="142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</row>
    <row r="95" spans="1:78" s="136" customFormat="1" ht="17.25" customHeight="1">
      <c r="A95" s="39" t="s">
        <v>15</v>
      </c>
      <c r="B95" s="258" t="s">
        <v>25</v>
      </c>
      <c r="C95" s="144" t="s">
        <v>27</v>
      </c>
      <c r="D95" s="201" t="s">
        <v>1</v>
      </c>
      <c r="E95" s="180"/>
      <c r="F95" s="208" t="s">
        <v>1</v>
      </c>
      <c r="G95" s="197"/>
      <c r="H95" s="209">
        <f>SUM(H96:H100)</f>
        <v>10400000</v>
      </c>
      <c r="I95" s="297"/>
      <c r="J95" s="142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</row>
    <row r="96" spans="1:78" s="136" customFormat="1" ht="15.75" customHeight="1">
      <c r="A96" s="39"/>
      <c r="B96" s="257"/>
      <c r="C96" s="93" t="s">
        <v>246</v>
      </c>
      <c r="D96" s="201" t="s">
        <v>8</v>
      </c>
      <c r="E96" s="201"/>
      <c r="F96" s="208" t="s">
        <v>468</v>
      </c>
      <c r="G96" s="84" t="s">
        <v>121</v>
      </c>
      <c r="H96" s="191">
        <v>2900000</v>
      </c>
      <c r="I96" s="278" t="s">
        <v>167</v>
      </c>
      <c r="J96" s="142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</row>
    <row r="97" spans="1:78" s="136" customFormat="1" ht="15.75" customHeight="1">
      <c r="A97" s="39"/>
      <c r="B97" s="257"/>
      <c r="C97" s="93" t="s">
        <v>175</v>
      </c>
      <c r="D97" s="201" t="s">
        <v>8</v>
      </c>
      <c r="E97" s="201"/>
      <c r="F97" s="208">
        <v>1</v>
      </c>
      <c r="G97" s="205" t="s">
        <v>154</v>
      </c>
      <c r="H97" s="191">
        <v>5000000</v>
      </c>
      <c r="I97" s="278" t="s">
        <v>170</v>
      </c>
      <c r="J97" s="142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</row>
    <row r="98" spans="1:78" s="136" customFormat="1" ht="27.75" customHeight="1">
      <c r="A98" s="39"/>
      <c r="B98" s="257"/>
      <c r="C98" s="93" t="s">
        <v>360</v>
      </c>
      <c r="D98" s="201" t="s">
        <v>8</v>
      </c>
      <c r="E98" s="201"/>
      <c r="F98" s="208">
        <v>1</v>
      </c>
      <c r="G98" s="205" t="s">
        <v>121</v>
      </c>
      <c r="H98" s="191">
        <v>2000000</v>
      </c>
      <c r="I98" s="174" t="s">
        <v>216</v>
      </c>
      <c r="J98" s="142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</row>
    <row r="99" spans="1:78" s="136" customFormat="1" ht="21" customHeight="1">
      <c r="A99" s="39"/>
      <c r="B99" s="257"/>
      <c r="C99" s="93" t="s">
        <v>277</v>
      </c>
      <c r="D99" s="201" t="s">
        <v>8</v>
      </c>
      <c r="E99" s="201"/>
      <c r="F99" s="208">
        <v>1</v>
      </c>
      <c r="G99" s="205" t="s">
        <v>119</v>
      </c>
      <c r="H99" s="191">
        <v>200000</v>
      </c>
      <c r="I99" s="174" t="s">
        <v>216</v>
      </c>
      <c r="J99" s="142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</row>
    <row r="100" spans="1:78" s="136" customFormat="1" ht="17.25" customHeight="1">
      <c r="A100" s="39"/>
      <c r="B100" s="257"/>
      <c r="C100" s="93" t="s">
        <v>359</v>
      </c>
      <c r="D100" s="201" t="s">
        <v>8</v>
      </c>
      <c r="E100" s="201"/>
      <c r="F100" s="208">
        <v>1</v>
      </c>
      <c r="G100" s="205" t="s">
        <v>154</v>
      </c>
      <c r="H100" s="191">
        <v>300000</v>
      </c>
      <c r="I100" s="174" t="s">
        <v>314</v>
      </c>
      <c r="J100" s="142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</row>
    <row r="101" spans="1:78" s="136" customFormat="1" ht="20.25" customHeight="1">
      <c r="A101" s="39"/>
      <c r="B101" s="257"/>
      <c r="C101" s="93"/>
      <c r="D101" s="201"/>
      <c r="E101" s="201"/>
      <c r="F101" s="208"/>
      <c r="G101" s="205"/>
      <c r="H101" s="99">
        <f>SUM(H102)+H106+H117+H121+H124+H129+H146</f>
        <v>299845000</v>
      </c>
      <c r="I101" s="174"/>
      <c r="J101" s="142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</row>
    <row r="102" spans="1:78" s="136" customFormat="1" ht="16.5" customHeight="1">
      <c r="A102" s="39" t="s">
        <v>15</v>
      </c>
      <c r="B102" s="258" t="s">
        <v>28</v>
      </c>
      <c r="C102" s="144" t="s">
        <v>103</v>
      </c>
      <c r="D102" s="201" t="s">
        <v>1</v>
      </c>
      <c r="E102" s="203"/>
      <c r="F102" s="206" t="s">
        <v>1</v>
      </c>
      <c r="G102" s="205"/>
      <c r="H102" s="212">
        <f>SUM(H103:H105)</f>
        <v>26500000</v>
      </c>
      <c r="I102" s="145"/>
      <c r="J102" s="142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</row>
    <row r="103" spans="1:78" s="136" customFormat="1" ht="16.5" customHeight="1">
      <c r="A103" s="39"/>
      <c r="B103" s="257"/>
      <c r="C103" s="93" t="s">
        <v>278</v>
      </c>
      <c r="D103" s="201" t="s">
        <v>8</v>
      </c>
      <c r="E103" s="203"/>
      <c r="F103" s="206" t="s">
        <v>468</v>
      </c>
      <c r="G103" s="213" t="s">
        <v>322</v>
      </c>
      <c r="H103" s="191">
        <v>25000000</v>
      </c>
      <c r="I103" s="174" t="s">
        <v>162</v>
      </c>
      <c r="J103" s="28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</row>
    <row r="104" spans="1:78" s="136" customFormat="1" ht="17.25" customHeight="1">
      <c r="A104" s="39"/>
      <c r="B104" s="257"/>
      <c r="C104" s="93" t="s">
        <v>361</v>
      </c>
      <c r="D104" s="201" t="s">
        <v>8</v>
      </c>
      <c r="E104" s="203"/>
      <c r="F104" s="206">
        <v>1</v>
      </c>
      <c r="G104" s="213" t="s">
        <v>121</v>
      </c>
      <c r="H104" s="191">
        <v>500000</v>
      </c>
      <c r="I104" s="174" t="s">
        <v>162</v>
      </c>
      <c r="J104" s="142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</row>
    <row r="105" spans="1:78" s="136" customFormat="1" ht="18.75" customHeight="1">
      <c r="A105" s="39"/>
      <c r="B105" s="257"/>
      <c r="C105" s="93" t="s">
        <v>362</v>
      </c>
      <c r="D105" s="201" t="s">
        <v>8</v>
      </c>
      <c r="E105" s="203"/>
      <c r="F105" s="206">
        <v>1</v>
      </c>
      <c r="G105" s="213" t="s">
        <v>119</v>
      </c>
      <c r="H105" s="191">
        <v>1000000</v>
      </c>
      <c r="I105" s="174" t="s">
        <v>201</v>
      </c>
      <c r="J105" s="142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</row>
    <row r="106" spans="1:78" s="136" customFormat="1" ht="20.25" customHeight="1">
      <c r="A106" s="39" t="s">
        <v>15</v>
      </c>
      <c r="B106" s="258" t="s">
        <v>29</v>
      </c>
      <c r="C106" s="144" t="s">
        <v>35</v>
      </c>
      <c r="D106" s="201" t="s">
        <v>1</v>
      </c>
      <c r="E106" s="180"/>
      <c r="F106" s="208" t="s">
        <v>1</v>
      </c>
      <c r="G106" s="214"/>
      <c r="H106" s="215">
        <f>SUM(H107:H116)</f>
        <v>87600000</v>
      </c>
      <c r="I106" s="297"/>
      <c r="J106" s="142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</row>
    <row r="107" spans="1:78" s="136" customFormat="1" ht="16.5" customHeight="1">
      <c r="A107" s="39"/>
      <c r="B107" s="257"/>
      <c r="C107" s="93" t="s">
        <v>104</v>
      </c>
      <c r="D107" s="201" t="s">
        <v>8</v>
      </c>
      <c r="E107" s="180"/>
      <c r="F107" s="208">
        <v>1</v>
      </c>
      <c r="G107" s="205" t="s">
        <v>154</v>
      </c>
      <c r="H107" s="191">
        <v>30000000</v>
      </c>
      <c r="I107" s="278" t="s">
        <v>176</v>
      </c>
      <c r="J107" s="28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</row>
    <row r="108" spans="1:78" s="136" customFormat="1" ht="16.5" customHeight="1">
      <c r="A108" s="39"/>
      <c r="B108" s="257"/>
      <c r="C108" s="93" t="s">
        <v>182</v>
      </c>
      <c r="D108" s="201" t="s">
        <v>8</v>
      </c>
      <c r="E108" s="190"/>
      <c r="F108" s="208">
        <v>1</v>
      </c>
      <c r="G108" s="205" t="s">
        <v>154</v>
      </c>
      <c r="H108" s="191">
        <v>3000000</v>
      </c>
      <c r="I108" s="278" t="s">
        <v>177</v>
      </c>
      <c r="J108" s="142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</row>
    <row r="109" spans="1:78" s="136" customFormat="1" ht="16.5" customHeight="1">
      <c r="A109" s="39"/>
      <c r="B109" s="257"/>
      <c r="C109" s="93" t="s">
        <v>132</v>
      </c>
      <c r="D109" s="201" t="s">
        <v>8</v>
      </c>
      <c r="E109" s="190"/>
      <c r="F109" s="208">
        <v>1</v>
      </c>
      <c r="G109" s="205" t="s">
        <v>154</v>
      </c>
      <c r="H109" s="191">
        <v>4500000</v>
      </c>
      <c r="I109" s="278" t="s">
        <v>176</v>
      </c>
      <c r="J109" s="14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</row>
    <row r="110" spans="1:78" s="136" customFormat="1" ht="16.5" customHeight="1">
      <c r="A110" s="39"/>
      <c r="B110" s="257"/>
      <c r="C110" s="93" t="s">
        <v>133</v>
      </c>
      <c r="D110" s="201" t="s">
        <v>8</v>
      </c>
      <c r="E110" s="190"/>
      <c r="F110" s="208">
        <v>1</v>
      </c>
      <c r="G110" s="205" t="s">
        <v>154</v>
      </c>
      <c r="H110" s="191">
        <v>13000000</v>
      </c>
      <c r="I110" s="278" t="s">
        <v>178</v>
      </c>
      <c r="J110" s="142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</row>
    <row r="111" spans="1:78" s="136" customFormat="1" ht="16.5" customHeight="1">
      <c r="A111" s="39"/>
      <c r="B111" s="257"/>
      <c r="C111" s="93" t="s">
        <v>279</v>
      </c>
      <c r="D111" s="201" t="s">
        <v>8</v>
      </c>
      <c r="E111" s="190"/>
      <c r="F111" s="208">
        <v>2</v>
      </c>
      <c r="G111" s="205" t="s">
        <v>154</v>
      </c>
      <c r="H111" s="191">
        <v>1000000</v>
      </c>
      <c r="I111" s="278" t="s">
        <v>201</v>
      </c>
      <c r="J111" s="142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</row>
    <row r="112" spans="1:78" s="136" customFormat="1" ht="16.5" customHeight="1">
      <c r="A112" s="39"/>
      <c r="B112" s="257"/>
      <c r="C112" s="93" t="s">
        <v>280</v>
      </c>
      <c r="D112" s="201" t="s">
        <v>8</v>
      </c>
      <c r="E112" s="201"/>
      <c r="F112" s="208">
        <v>1</v>
      </c>
      <c r="G112" s="205" t="s">
        <v>154</v>
      </c>
      <c r="H112" s="191">
        <v>5000000</v>
      </c>
      <c r="I112" s="278" t="s">
        <v>169</v>
      </c>
      <c r="J112" s="142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</row>
    <row r="113" spans="1:78" s="136" customFormat="1" ht="16.5" customHeight="1">
      <c r="A113" s="39"/>
      <c r="B113" s="259"/>
      <c r="C113" s="93" t="s">
        <v>281</v>
      </c>
      <c r="D113" s="201" t="s">
        <v>8</v>
      </c>
      <c r="E113" s="201"/>
      <c r="F113" s="208">
        <v>1</v>
      </c>
      <c r="G113" s="205" t="s">
        <v>154</v>
      </c>
      <c r="H113" s="191">
        <v>7600000</v>
      </c>
      <c r="I113" s="278" t="s">
        <v>179</v>
      </c>
      <c r="J113" s="142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</row>
    <row r="114" spans="1:78" s="136" customFormat="1" ht="16.5" customHeight="1">
      <c r="A114" s="39"/>
      <c r="B114" s="259"/>
      <c r="C114" s="93" t="s">
        <v>363</v>
      </c>
      <c r="D114" s="201" t="s">
        <v>8</v>
      </c>
      <c r="E114" s="201"/>
      <c r="F114" s="208">
        <v>1</v>
      </c>
      <c r="G114" s="205" t="s">
        <v>154</v>
      </c>
      <c r="H114" s="191">
        <v>18000000</v>
      </c>
      <c r="I114" s="278" t="s">
        <v>180</v>
      </c>
      <c r="J114" s="142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</row>
    <row r="115" spans="1:78" s="136" customFormat="1" ht="16.5" customHeight="1">
      <c r="A115" s="39"/>
      <c r="B115" s="257"/>
      <c r="C115" s="93" t="s">
        <v>364</v>
      </c>
      <c r="D115" s="201" t="s">
        <v>8</v>
      </c>
      <c r="E115" s="201"/>
      <c r="F115" s="208" t="s">
        <v>468</v>
      </c>
      <c r="G115" s="205" t="s">
        <v>154</v>
      </c>
      <c r="H115" s="191">
        <v>3500000</v>
      </c>
      <c r="I115" s="278" t="s">
        <v>107</v>
      </c>
      <c r="J115" s="142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</row>
    <row r="116" spans="1:78" s="136" customFormat="1" ht="16.5" customHeight="1">
      <c r="A116" s="39"/>
      <c r="B116" s="257"/>
      <c r="C116" s="93" t="s">
        <v>81</v>
      </c>
      <c r="D116" s="201" t="s">
        <v>8</v>
      </c>
      <c r="E116" s="201"/>
      <c r="F116" s="208">
        <v>1</v>
      </c>
      <c r="G116" s="205" t="s">
        <v>154</v>
      </c>
      <c r="H116" s="191">
        <v>2000000</v>
      </c>
      <c r="I116" s="278" t="s">
        <v>181</v>
      </c>
      <c r="J116" s="142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</row>
    <row r="117" spans="1:78" s="136" customFormat="1" ht="24" customHeight="1">
      <c r="A117" s="39" t="s">
        <v>15</v>
      </c>
      <c r="B117" s="258" t="s">
        <v>30</v>
      </c>
      <c r="C117" s="144" t="s">
        <v>134</v>
      </c>
      <c r="D117" s="201"/>
      <c r="E117" s="180"/>
      <c r="F117" s="208"/>
      <c r="G117" s="205"/>
      <c r="H117" s="215">
        <f>SUM(H118:H120)</f>
        <v>4225000</v>
      </c>
      <c r="I117" s="297"/>
      <c r="J117" s="142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</row>
    <row r="118" spans="1:78" s="136" customFormat="1" ht="24" customHeight="1">
      <c r="A118" s="39"/>
      <c r="B118" s="257"/>
      <c r="C118" s="273" t="s">
        <v>247</v>
      </c>
      <c r="D118" s="257" t="s">
        <v>8</v>
      </c>
      <c r="E118" s="257"/>
      <c r="F118" s="257">
        <v>1</v>
      </c>
      <c r="G118" s="257" t="s">
        <v>154</v>
      </c>
      <c r="H118" s="191">
        <v>200000</v>
      </c>
      <c r="I118" s="204" t="s">
        <v>171</v>
      </c>
      <c r="J118" s="142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</row>
    <row r="119" spans="1:78" s="136" customFormat="1" ht="24" customHeight="1">
      <c r="A119" s="39"/>
      <c r="B119" s="257"/>
      <c r="C119" s="273" t="s">
        <v>183</v>
      </c>
      <c r="D119" s="257" t="s">
        <v>8</v>
      </c>
      <c r="E119" s="257"/>
      <c r="F119" s="257">
        <v>1</v>
      </c>
      <c r="G119" s="257" t="s">
        <v>154</v>
      </c>
      <c r="H119" s="191">
        <v>25000</v>
      </c>
      <c r="I119" s="204" t="s">
        <v>172</v>
      </c>
      <c r="J119" s="142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</row>
    <row r="120" spans="1:78" s="136" customFormat="1" ht="24" customHeight="1">
      <c r="A120" s="39"/>
      <c r="B120" s="257"/>
      <c r="C120" s="93" t="s">
        <v>248</v>
      </c>
      <c r="D120" s="201" t="s">
        <v>8</v>
      </c>
      <c r="E120" s="201"/>
      <c r="F120" s="208" t="s">
        <v>468</v>
      </c>
      <c r="G120" s="205" t="s">
        <v>154</v>
      </c>
      <c r="H120" s="191">
        <v>4000000</v>
      </c>
      <c r="I120" s="278" t="s">
        <v>172</v>
      </c>
      <c r="J120" s="142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</row>
    <row r="121" spans="1:78" s="136" customFormat="1" ht="24" customHeight="1">
      <c r="A121" s="39" t="s">
        <v>15</v>
      </c>
      <c r="B121" s="258" t="s">
        <v>31</v>
      </c>
      <c r="C121" s="144" t="s">
        <v>36</v>
      </c>
      <c r="D121" s="201"/>
      <c r="E121" s="180"/>
      <c r="F121" s="208" t="s">
        <v>1</v>
      </c>
      <c r="G121" s="205"/>
      <c r="H121" s="215">
        <f>SUM(H122:H123)</f>
        <v>2800000</v>
      </c>
      <c r="I121" s="297"/>
      <c r="J121" s="142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</row>
    <row r="122" spans="1:78" s="136" customFormat="1" ht="24" customHeight="1">
      <c r="A122" s="39"/>
      <c r="B122" s="257"/>
      <c r="C122" s="93" t="s">
        <v>282</v>
      </c>
      <c r="D122" s="201" t="s">
        <v>8</v>
      </c>
      <c r="E122" s="201"/>
      <c r="F122" s="208" t="s">
        <v>468</v>
      </c>
      <c r="G122" s="205" t="s">
        <v>154</v>
      </c>
      <c r="H122" s="191">
        <v>1500000</v>
      </c>
      <c r="I122" s="278" t="s">
        <v>162</v>
      </c>
      <c r="J122" s="142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</row>
    <row r="123" spans="1:78" s="136" customFormat="1" ht="24" customHeight="1">
      <c r="A123" s="39"/>
      <c r="B123" s="257"/>
      <c r="C123" s="93" t="s">
        <v>135</v>
      </c>
      <c r="D123" s="201" t="s">
        <v>8</v>
      </c>
      <c r="E123" s="201"/>
      <c r="F123" s="208" t="s">
        <v>468</v>
      </c>
      <c r="G123" s="205" t="s">
        <v>154</v>
      </c>
      <c r="H123" s="191">
        <v>1300000</v>
      </c>
      <c r="I123" s="278" t="s">
        <v>162</v>
      </c>
      <c r="J123" s="142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</row>
    <row r="124" spans="1:78" s="136" customFormat="1" ht="24" customHeight="1">
      <c r="A124" s="39" t="s">
        <v>15</v>
      </c>
      <c r="B124" s="258" t="s">
        <v>32</v>
      </c>
      <c r="C124" s="144" t="s">
        <v>184</v>
      </c>
      <c r="D124" s="201"/>
      <c r="E124" s="180"/>
      <c r="F124" s="208" t="s">
        <v>1</v>
      </c>
      <c r="G124" s="205"/>
      <c r="H124" s="215">
        <f>SUM(H125:H128)</f>
        <v>15900000</v>
      </c>
      <c r="I124" s="297"/>
      <c r="J124" s="142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</row>
    <row r="125" spans="1:78" s="136" customFormat="1" ht="24" customHeight="1">
      <c r="A125" s="39"/>
      <c r="B125" s="257"/>
      <c r="C125" s="93" t="s">
        <v>136</v>
      </c>
      <c r="D125" s="201" t="s">
        <v>8</v>
      </c>
      <c r="E125" s="219"/>
      <c r="F125" s="201">
        <v>1</v>
      </c>
      <c r="G125" s="202" t="s">
        <v>154</v>
      </c>
      <c r="H125" s="191">
        <v>4500000</v>
      </c>
      <c r="I125" s="278" t="s">
        <v>161</v>
      </c>
      <c r="J125" s="142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</row>
    <row r="126" spans="1:78" s="136" customFormat="1" ht="24" customHeight="1">
      <c r="A126" s="39"/>
      <c r="B126" s="257"/>
      <c r="C126" s="93" t="s">
        <v>365</v>
      </c>
      <c r="D126" s="201" t="s">
        <v>8</v>
      </c>
      <c r="E126" s="201"/>
      <c r="F126" s="208" t="s">
        <v>468</v>
      </c>
      <c r="G126" s="202" t="s">
        <v>154</v>
      </c>
      <c r="H126" s="191">
        <v>9000000</v>
      </c>
      <c r="I126" s="278" t="s">
        <v>107</v>
      </c>
      <c r="J126" s="142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</row>
    <row r="127" spans="1:78" s="136" customFormat="1" ht="24" customHeight="1">
      <c r="A127" s="39"/>
      <c r="B127" s="231"/>
      <c r="C127" s="93" t="s">
        <v>366</v>
      </c>
      <c r="D127" s="201" t="s">
        <v>8</v>
      </c>
      <c r="E127" s="201"/>
      <c r="F127" s="208">
        <v>1</v>
      </c>
      <c r="G127" s="138" t="s">
        <v>119</v>
      </c>
      <c r="H127" s="191">
        <v>400000</v>
      </c>
      <c r="I127" s="278" t="s">
        <v>187</v>
      </c>
      <c r="J127" s="142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</row>
    <row r="128" spans="1:78" s="136" customFormat="1" ht="24" customHeight="1">
      <c r="A128" s="39"/>
      <c r="B128" s="257"/>
      <c r="C128" s="93" t="s">
        <v>88</v>
      </c>
      <c r="D128" s="201"/>
      <c r="E128" s="201"/>
      <c r="F128" s="208" t="s">
        <v>468</v>
      </c>
      <c r="G128" s="202" t="s">
        <v>154</v>
      </c>
      <c r="H128" s="191">
        <v>2000000</v>
      </c>
      <c r="I128" s="278" t="s">
        <v>160</v>
      </c>
      <c r="J128" s="142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</row>
    <row r="129" spans="1:78" s="136" customFormat="1" ht="21" customHeight="1">
      <c r="A129" s="39" t="s">
        <v>15</v>
      </c>
      <c r="B129" s="258" t="s">
        <v>33</v>
      </c>
      <c r="C129" s="144" t="s">
        <v>37</v>
      </c>
      <c r="D129" s="201"/>
      <c r="E129" s="180"/>
      <c r="F129" s="208" t="s">
        <v>1</v>
      </c>
      <c r="G129" s="84"/>
      <c r="H129" s="215">
        <f>SUM(H130:H145)</f>
        <v>155920000</v>
      </c>
      <c r="I129" s="297"/>
      <c r="J129" s="142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</row>
    <row r="130" spans="1:78" s="136" customFormat="1" ht="21" customHeight="1">
      <c r="A130" s="39"/>
      <c r="B130" s="257"/>
      <c r="C130" s="93" t="s">
        <v>185</v>
      </c>
      <c r="D130" s="201" t="s">
        <v>8</v>
      </c>
      <c r="E130" s="180"/>
      <c r="F130" s="208">
        <v>1</v>
      </c>
      <c r="G130" s="202" t="s">
        <v>154</v>
      </c>
      <c r="H130" s="191">
        <v>1000000</v>
      </c>
      <c r="I130" s="278" t="s">
        <v>186</v>
      </c>
      <c r="J130" s="142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</row>
    <row r="131" spans="1:78" s="136" customFormat="1" ht="21" customHeight="1">
      <c r="A131" s="39"/>
      <c r="B131" s="257"/>
      <c r="C131" s="93" t="s">
        <v>283</v>
      </c>
      <c r="D131" s="201" t="s">
        <v>8</v>
      </c>
      <c r="E131" s="180"/>
      <c r="F131" s="208">
        <v>1</v>
      </c>
      <c r="G131" s="202" t="s">
        <v>154</v>
      </c>
      <c r="H131" s="191">
        <v>2500000</v>
      </c>
      <c r="I131" s="278" t="s">
        <v>186</v>
      </c>
      <c r="J131" s="142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</row>
    <row r="132" spans="1:78" s="136" customFormat="1" ht="21" customHeight="1">
      <c r="A132" s="39"/>
      <c r="B132" s="257"/>
      <c r="C132" s="93" t="s">
        <v>284</v>
      </c>
      <c r="D132" s="201" t="s">
        <v>8</v>
      </c>
      <c r="E132" s="180"/>
      <c r="F132" s="208">
        <v>1</v>
      </c>
      <c r="G132" s="202" t="s">
        <v>154</v>
      </c>
      <c r="H132" s="191">
        <v>10000000</v>
      </c>
      <c r="I132" s="278" t="s">
        <v>186</v>
      </c>
      <c r="J132" s="142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</row>
    <row r="133" spans="1:78" s="136" customFormat="1" ht="21" customHeight="1">
      <c r="A133" s="39"/>
      <c r="B133" s="257"/>
      <c r="C133" s="93" t="s">
        <v>285</v>
      </c>
      <c r="D133" s="201" t="s">
        <v>8</v>
      </c>
      <c r="E133" s="221"/>
      <c r="F133" s="208">
        <v>2</v>
      </c>
      <c r="G133" s="202" t="s">
        <v>154</v>
      </c>
      <c r="H133" s="191">
        <v>10000000</v>
      </c>
      <c r="I133" s="278" t="s">
        <v>166</v>
      </c>
      <c r="J133" s="142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</row>
    <row r="134" spans="1:78" s="136" customFormat="1" ht="21" customHeight="1">
      <c r="A134" s="39"/>
      <c r="B134" s="257"/>
      <c r="C134" s="93" t="s">
        <v>367</v>
      </c>
      <c r="D134" s="201" t="s">
        <v>8</v>
      </c>
      <c r="E134" s="221"/>
      <c r="F134" s="208" t="s">
        <v>468</v>
      </c>
      <c r="G134" s="202" t="s">
        <v>154</v>
      </c>
      <c r="H134" s="191">
        <v>19000000</v>
      </c>
      <c r="I134" s="278" t="s">
        <v>166</v>
      </c>
      <c r="J134" s="28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</row>
    <row r="135" spans="1:78" s="136" customFormat="1" ht="21" customHeight="1">
      <c r="A135" s="39"/>
      <c r="B135" s="257"/>
      <c r="C135" s="93" t="s">
        <v>368</v>
      </c>
      <c r="D135" s="201" t="s">
        <v>8</v>
      </c>
      <c r="E135" s="221"/>
      <c r="F135" s="208" t="s">
        <v>468</v>
      </c>
      <c r="G135" s="202" t="s">
        <v>154</v>
      </c>
      <c r="H135" s="191">
        <v>5000000</v>
      </c>
      <c r="I135" s="278" t="s">
        <v>166</v>
      </c>
      <c r="J135" s="142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</row>
    <row r="136" spans="1:78" s="136" customFormat="1" ht="21" customHeight="1">
      <c r="A136" s="39"/>
      <c r="B136" s="257"/>
      <c r="C136" s="93" t="s">
        <v>286</v>
      </c>
      <c r="D136" s="201" t="s">
        <v>8</v>
      </c>
      <c r="E136" s="221"/>
      <c r="F136" s="208" t="s">
        <v>468</v>
      </c>
      <c r="G136" s="202" t="s">
        <v>154</v>
      </c>
      <c r="H136" s="191">
        <v>50000000</v>
      </c>
      <c r="I136" s="278" t="s">
        <v>166</v>
      </c>
      <c r="J136" s="28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</row>
    <row r="137" spans="1:78" s="136" customFormat="1" ht="21" customHeight="1">
      <c r="A137" s="39"/>
      <c r="B137" s="257"/>
      <c r="C137" s="93" t="s">
        <v>287</v>
      </c>
      <c r="D137" s="201" t="s">
        <v>8</v>
      </c>
      <c r="E137" s="221"/>
      <c r="F137" s="208" t="s">
        <v>468</v>
      </c>
      <c r="G137" s="202" t="s">
        <v>154</v>
      </c>
      <c r="H137" s="191">
        <v>17000000</v>
      </c>
      <c r="I137" s="278" t="s">
        <v>166</v>
      </c>
      <c r="J137" s="142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</row>
    <row r="138" spans="1:78" s="136" customFormat="1" ht="21" customHeight="1">
      <c r="A138" s="39"/>
      <c r="B138" s="257"/>
      <c r="C138" s="93" t="s">
        <v>283</v>
      </c>
      <c r="D138" s="201" t="s">
        <v>8</v>
      </c>
      <c r="E138" s="221"/>
      <c r="F138" s="208">
        <v>1</v>
      </c>
      <c r="G138" s="202" t="s">
        <v>154</v>
      </c>
      <c r="H138" s="191">
        <v>1000000</v>
      </c>
      <c r="I138" s="278" t="s">
        <v>180</v>
      </c>
      <c r="J138" s="142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</row>
    <row r="139" spans="1:78" s="136" customFormat="1" ht="21" customHeight="1">
      <c r="A139" s="39"/>
      <c r="B139" s="257"/>
      <c r="C139" s="93" t="s">
        <v>288</v>
      </c>
      <c r="D139" s="201" t="s">
        <v>8</v>
      </c>
      <c r="E139" s="221"/>
      <c r="F139" s="208">
        <v>2</v>
      </c>
      <c r="G139" s="202" t="s">
        <v>119</v>
      </c>
      <c r="H139" s="191">
        <v>120000</v>
      </c>
      <c r="I139" s="278" t="s">
        <v>223</v>
      </c>
      <c r="J139" s="142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</row>
    <row r="140" spans="1:78" s="136" customFormat="1" ht="21" customHeight="1">
      <c r="A140" s="39"/>
      <c r="B140" s="257"/>
      <c r="C140" s="93" t="s">
        <v>249</v>
      </c>
      <c r="D140" s="201" t="s">
        <v>8</v>
      </c>
      <c r="E140" s="221"/>
      <c r="F140" s="208" t="s">
        <v>468</v>
      </c>
      <c r="G140" s="202" t="s">
        <v>154</v>
      </c>
      <c r="H140" s="191">
        <v>9000000</v>
      </c>
      <c r="I140" s="278" t="s">
        <v>107</v>
      </c>
      <c r="J140" s="142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</row>
    <row r="141" spans="1:78" s="136" customFormat="1" ht="21" customHeight="1">
      <c r="A141" s="39"/>
      <c r="B141" s="257"/>
      <c r="C141" s="93" t="s">
        <v>105</v>
      </c>
      <c r="D141" s="201" t="s">
        <v>8</v>
      </c>
      <c r="E141" s="220"/>
      <c r="F141" s="208" t="s">
        <v>468</v>
      </c>
      <c r="G141" s="202" t="s">
        <v>154</v>
      </c>
      <c r="H141" s="191">
        <v>15000000</v>
      </c>
      <c r="I141" s="278" t="s">
        <v>166</v>
      </c>
      <c r="J141" s="142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</row>
    <row r="142" spans="1:78" s="136" customFormat="1" ht="21" customHeight="1">
      <c r="A142" s="39"/>
      <c r="B142" s="257"/>
      <c r="C142" s="93" t="s">
        <v>289</v>
      </c>
      <c r="D142" s="201" t="s">
        <v>8</v>
      </c>
      <c r="E142" s="220"/>
      <c r="F142" s="208">
        <v>1</v>
      </c>
      <c r="G142" s="202" t="s">
        <v>154</v>
      </c>
      <c r="H142" s="191">
        <v>800000</v>
      </c>
      <c r="I142" s="278" t="s">
        <v>180</v>
      </c>
      <c r="J142" s="142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</row>
    <row r="143" spans="1:78" s="136" customFormat="1" ht="21" customHeight="1">
      <c r="A143" s="39"/>
      <c r="B143" s="257"/>
      <c r="C143" s="93" t="s">
        <v>369</v>
      </c>
      <c r="D143" s="201" t="s">
        <v>8</v>
      </c>
      <c r="E143" s="190"/>
      <c r="F143" s="208">
        <v>1</v>
      </c>
      <c r="G143" s="202" t="s">
        <v>154</v>
      </c>
      <c r="H143" s="191">
        <v>8000000</v>
      </c>
      <c r="I143" s="278" t="s">
        <v>186</v>
      </c>
      <c r="J143" s="142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</row>
    <row r="144" spans="1:78" s="136" customFormat="1" ht="21" customHeight="1">
      <c r="A144" s="39"/>
      <c r="B144" s="257"/>
      <c r="C144" s="93" t="s">
        <v>370</v>
      </c>
      <c r="D144" s="201" t="s">
        <v>8</v>
      </c>
      <c r="E144" s="190"/>
      <c r="F144" s="208">
        <v>2</v>
      </c>
      <c r="G144" s="202" t="s">
        <v>154</v>
      </c>
      <c r="H144" s="191">
        <v>500000</v>
      </c>
      <c r="I144" s="278" t="s">
        <v>463</v>
      </c>
      <c r="J144" s="142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</row>
    <row r="145" spans="1:78" s="136" customFormat="1" ht="21" customHeight="1">
      <c r="A145" s="39"/>
      <c r="B145" s="257"/>
      <c r="C145" s="93" t="s">
        <v>224</v>
      </c>
      <c r="D145" s="201" t="s">
        <v>8</v>
      </c>
      <c r="E145" s="190"/>
      <c r="F145" s="208">
        <v>1</v>
      </c>
      <c r="G145" s="202" t="s">
        <v>154</v>
      </c>
      <c r="H145" s="191">
        <v>7000000</v>
      </c>
      <c r="I145" s="278" t="s">
        <v>186</v>
      </c>
      <c r="J145" s="142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</row>
    <row r="146" spans="1:78" s="136" customFormat="1" ht="21" customHeight="1">
      <c r="A146" s="39" t="s">
        <v>15</v>
      </c>
      <c r="B146" s="258" t="s">
        <v>34</v>
      </c>
      <c r="C146" s="144" t="s">
        <v>38</v>
      </c>
      <c r="D146" s="201"/>
      <c r="E146" s="180"/>
      <c r="F146" s="208" t="s">
        <v>1</v>
      </c>
      <c r="G146" s="197"/>
      <c r="H146" s="215">
        <f>SUM(H147:H153)</f>
        <v>6900000</v>
      </c>
      <c r="I146" s="297"/>
      <c r="J146" s="142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</row>
    <row r="147" spans="1:78" s="136" customFormat="1" ht="21" customHeight="1">
      <c r="A147" s="39"/>
      <c r="B147" s="257"/>
      <c r="C147" s="146" t="s">
        <v>225</v>
      </c>
      <c r="D147" s="201" t="s">
        <v>8</v>
      </c>
      <c r="E147" s="180"/>
      <c r="F147" s="208">
        <v>1</v>
      </c>
      <c r="G147" s="84" t="s">
        <v>119</v>
      </c>
      <c r="H147" s="191">
        <v>300000</v>
      </c>
      <c r="I147" s="278" t="s">
        <v>188</v>
      </c>
      <c r="J147" s="142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</row>
    <row r="148" spans="1:78" s="136" customFormat="1" ht="21" customHeight="1">
      <c r="A148" s="39"/>
      <c r="B148" s="257"/>
      <c r="C148" s="146" t="s">
        <v>106</v>
      </c>
      <c r="D148" s="201" t="s">
        <v>8</v>
      </c>
      <c r="E148" s="180"/>
      <c r="F148" s="208">
        <v>1</v>
      </c>
      <c r="G148" s="84" t="s">
        <v>154</v>
      </c>
      <c r="H148" s="191">
        <v>950000</v>
      </c>
      <c r="I148" s="278" t="s">
        <v>187</v>
      </c>
      <c r="J148" s="142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</row>
    <row r="149" spans="1:78" s="136" customFormat="1" ht="21" customHeight="1">
      <c r="A149" s="39"/>
      <c r="B149" s="257"/>
      <c r="C149" s="146" t="s">
        <v>77</v>
      </c>
      <c r="D149" s="201" t="s">
        <v>8</v>
      </c>
      <c r="E149" s="180"/>
      <c r="F149" s="208" t="s">
        <v>468</v>
      </c>
      <c r="G149" s="84" t="s">
        <v>154</v>
      </c>
      <c r="H149" s="191">
        <v>2800000</v>
      </c>
      <c r="I149" s="278" t="s">
        <v>168</v>
      </c>
      <c r="J149" s="142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</row>
    <row r="150" spans="1:78" s="136" customFormat="1" ht="21" customHeight="1">
      <c r="A150" s="39"/>
      <c r="B150" s="257"/>
      <c r="C150" s="146" t="s">
        <v>250</v>
      </c>
      <c r="D150" s="201" t="s">
        <v>8</v>
      </c>
      <c r="E150" s="180"/>
      <c r="F150" s="208">
        <v>1</v>
      </c>
      <c r="G150" s="84" t="s">
        <v>154</v>
      </c>
      <c r="H150" s="191">
        <v>750000</v>
      </c>
      <c r="I150" s="278" t="s">
        <v>202</v>
      </c>
      <c r="J150" s="142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</row>
    <row r="151" spans="1:78" s="136" customFormat="1" ht="12.75" customHeight="1">
      <c r="A151" s="39"/>
      <c r="B151" s="257"/>
      <c r="C151" s="146" t="s">
        <v>290</v>
      </c>
      <c r="D151" s="201" t="s">
        <v>8</v>
      </c>
      <c r="E151" s="180"/>
      <c r="F151" s="208">
        <v>1</v>
      </c>
      <c r="G151" s="84" t="s">
        <v>154</v>
      </c>
      <c r="H151" s="191">
        <v>600000</v>
      </c>
      <c r="I151" s="278" t="s">
        <v>162</v>
      </c>
      <c r="J151" s="142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</row>
    <row r="152" spans="1:78" s="136" customFormat="1" ht="16.5" customHeight="1">
      <c r="A152" s="39"/>
      <c r="B152" s="257"/>
      <c r="C152" s="146" t="s">
        <v>291</v>
      </c>
      <c r="D152" s="201" t="s">
        <v>8</v>
      </c>
      <c r="E152" s="180"/>
      <c r="F152" s="208" t="s">
        <v>468</v>
      </c>
      <c r="G152" s="84" t="s">
        <v>154</v>
      </c>
      <c r="H152" s="191">
        <v>1300000</v>
      </c>
      <c r="I152" s="278" t="s">
        <v>107</v>
      </c>
      <c r="J152" s="142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</row>
    <row r="153" spans="1:78" s="136" customFormat="1" ht="17.25" customHeight="1">
      <c r="A153" s="39"/>
      <c r="B153" s="257"/>
      <c r="C153" s="146" t="s">
        <v>88</v>
      </c>
      <c r="D153" s="201" t="s">
        <v>8</v>
      </c>
      <c r="E153" s="180"/>
      <c r="F153" s="208" t="s">
        <v>468</v>
      </c>
      <c r="G153" s="84" t="s">
        <v>154</v>
      </c>
      <c r="H153" s="191">
        <v>200000</v>
      </c>
      <c r="I153" s="278" t="s">
        <v>221</v>
      </c>
      <c r="J153" s="142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</row>
    <row r="154" spans="1:78" s="136" customFormat="1" ht="21" customHeight="1">
      <c r="A154" s="39"/>
      <c r="B154" s="257"/>
      <c r="C154" s="146"/>
      <c r="D154" s="201"/>
      <c r="E154" s="180"/>
      <c r="F154" s="208"/>
      <c r="G154" s="84"/>
      <c r="H154" s="99">
        <f>SUM(H155)+H159+H162+H165</f>
        <v>13535000</v>
      </c>
      <c r="I154" s="278"/>
      <c r="J154" s="142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</row>
    <row r="155" spans="1:78" s="136" customFormat="1" ht="18.75" customHeight="1">
      <c r="A155" s="39" t="s">
        <v>15</v>
      </c>
      <c r="B155" s="258" t="s">
        <v>376</v>
      </c>
      <c r="C155" s="144" t="s">
        <v>377</v>
      </c>
      <c r="D155" s="201" t="s">
        <v>1</v>
      </c>
      <c r="E155" s="201" t="s">
        <v>1</v>
      </c>
      <c r="F155" s="208" t="s">
        <v>1</v>
      </c>
      <c r="G155" s="84"/>
      <c r="H155" s="223">
        <f>SUM(H156:H157)</f>
        <v>1140000</v>
      </c>
      <c r="I155" s="297"/>
      <c r="J155" s="142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</row>
    <row r="156" spans="1:78" s="136" customFormat="1" ht="18" customHeight="1">
      <c r="A156" s="39"/>
      <c r="B156" s="257"/>
      <c r="C156" s="95" t="s">
        <v>378</v>
      </c>
      <c r="D156" s="201" t="s">
        <v>8</v>
      </c>
      <c r="E156" s="201"/>
      <c r="F156" s="208">
        <v>1</v>
      </c>
      <c r="G156" s="202" t="s">
        <v>119</v>
      </c>
      <c r="H156" s="191">
        <v>1000000</v>
      </c>
      <c r="I156" s="278" t="s">
        <v>188</v>
      </c>
      <c r="J156" s="142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</row>
    <row r="157" spans="1:78" s="136" customFormat="1" ht="18" customHeight="1">
      <c r="A157" s="39"/>
      <c r="B157" s="257"/>
      <c r="C157" s="95" t="s">
        <v>379</v>
      </c>
      <c r="D157" s="201" t="s">
        <v>8</v>
      </c>
      <c r="E157" s="201"/>
      <c r="F157" s="208">
        <v>1</v>
      </c>
      <c r="G157" s="202" t="s">
        <v>119</v>
      </c>
      <c r="H157" s="191">
        <v>140000</v>
      </c>
      <c r="I157" s="278" t="s">
        <v>464</v>
      </c>
      <c r="J157" s="142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</row>
    <row r="158" spans="1:78" s="136" customFormat="1" ht="12.75" customHeight="1">
      <c r="A158" s="39"/>
      <c r="B158" s="257"/>
      <c r="C158" s="151"/>
      <c r="D158" s="201"/>
      <c r="E158" s="201"/>
      <c r="F158" s="208"/>
      <c r="G158" s="202"/>
      <c r="H158" s="191"/>
      <c r="I158" s="278"/>
      <c r="J158" s="142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</row>
    <row r="159" spans="1:78" s="136" customFormat="1" ht="16.5" customHeight="1">
      <c r="A159" s="39" t="s">
        <v>15</v>
      </c>
      <c r="B159" s="258" t="s">
        <v>371</v>
      </c>
      <c r="C159" s="144" t="s">
        <v>372</v>
      </c>
      <c r="D159" s="201" t="s">
        <v>1</v>
      </c>
      <c r="E159" s="201" t="s">
        <v>1</v>
      </c>
      <c r="F159" s="208" t="s">
        <v>1</v>
      </c>
      <c r="G159" s="84"/>
      <c r="H159" s="223">
        <f>SUM(H160)</f>
        <v>10000000</v>
      </c>
      <c r="I159" s="145"/>
      <c r="J159" s="142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</row>
    <row r="160" spans="1:78" s="136" customFormat="1" ht="19.5" customHeight="1">
      <c r="A160" s="39"/>
      <c r="B160" s="257"/>
      <c r="C160" s="95" t="s">
        <v>373</v>
      </c>
      <c r="D160" s="201" t="s">
        <v>8</v>
      </c>
      <c r="E160" s="201"/>
      <c r="F160" s="208">
        <v>1</v>
      </c>
      <c r="G160" s="202" t="s">
        <v>154</v>
      </c>
      <c r="H160" s="191">
        <v>10000000</v>
      </c>
      <c r="I160" s="278" t="s">
        <v>159</v>
      </c>
      <c r="J160" s="142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</row>
    <row r="161" spans="1:78" s="136" customFormat="1" ht="21" customHeight="1">
      <c r="A161" s="39"/>
      <c r="B161" s="257"/>
      <c r="C161" s="146"/>
      <c r="D161" s="201"/>
      <c r="E161" s="180"/>
      <c r="F161" s="208"/>
      <c r="G161" s="84"/>
      <c r="H161" s="99"/>
      <c r="I161" s="278"/>
      <c r="J161" s="142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</row>
    <row r="162" spans="1:78" s="136" customFormat="1" ht="15.75" customHeight="1">
      <c r="A162" s="39" t="s">
        <v>15</v>
      </c>
      <c r="B162" s="258" t="s">
        <v>374</v>
      </c>
      <c r="C162" s="144" t="s">
        <v>375</v>
      </c>
      <c r="D162" s="201" t="s">
        <v>1</v>
      </c>
      <c r="E162" s="201" t="s">
        <v>1</v>
      </c>
      <c r="F162" s="208" t="s">
        <v>1</v>
      </c>
      <c r="G162" s="84"/>
      <c r="H162" s="223">
        <f>SUM(H163)</f>
        <v>300000</v>
      </c>
      <c r="I162" s="297"/>
      <c r="J162" s="142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</row>
    <row r="163" spans="1:78" s="136" customFormat="1" ht="20.25" customHeight="1">
      <c r="A163" s="39"/>
      <c r="B163" s="257"/>
      <c r="C163" s="95" t="s">
        <v>375</v>
      </c>
      <c r="D163" s="201" t="s">
        <v>8</v>
      </c>
      <c r="E163" s="201"/>
      <c r="F163" s="208">
        <v>1</v>
      </c>
      <c r="G163" s="202" t="s">
        <v>154</v>
      </c>
      <c r="H163" s="191">
        <v>300000</v>
      </c>
      <c r="I163" s="278" t="s">
        <v>160</v>
      </c>
      <c r="J163" s="142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</row>
    <row r="164" spans="1:78" s="136" customFormat="1" ht="21" customHeight="1">
      <c r="A164" s="39"/>
      <c r="B164" s="257"/>
      <c r="C164" s="146"/>
      <c r="D164" s="201"/>
      <c r="E164" s="180"/>
      <c r="F164" s="208"/>
      <c r="G164" s="84"/>
      <c r="H164" s="99"/>
      <c r="I164" s="278"/>
      <c r="J164" s="142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</row>
    <row r="165" spans="1:78" s="136" customFormat="1" ht="12.75" customHeight="1">
      <c r="A165" s="39" t="s">
        <v>15</v>
      </c>
      <c r="B165" s="258" t="s">
        <v>102</v>
      </c>
      <c r="C165" s="144" t="s">
        <v>101</v>
      </c>
      <c r="D165" s="201" t="s">
        <v>1</v>
      </c>
      <c r="E165" s="201" t="s">
        <v>1</v>
      </c>
      <c r="F165" s="208" t="s">
        <v>1</v>
      </c>
      <c r="G165" s="84"/>
      <c r="H165" s="223">
        <f>SUM(H166:H167)</f>
        <v>2095000</v>
      </c>
      <c r="I165" s="297"/>
      <c r="J165" s="142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</row>
    <row r="166" spans="1:78" s="136" customFormat="1" ht="19.5" customHeight="1">
      <c r="A166" s="39"/>
      <c r="B166" s="257"/>
      <c r="C166" s="95" t="s">
        <v>226</v>
      </c>
      <c r="D166" s="201" t="s">
        <v>8</v>
      </c>
      <c r="E166" s="201"/>
      <c r="F166" s="208" t="s">
        <v>468</v>
      </c>
      <c r="G166" s="202" t="s">
        <v>119</v>
      </c>
      <c r="H166" s="191">
        <v>2000000</v>
      </c>
      <c r="I166" s="278" t="s">
        <v>160</v>
      </c>
      <c r="J166" s="142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</row>
    <row r="167" spans="1:78" s="136" customFormat="1" ht="19.5" customHeight="1">
      <c r="A167" s="39"/>
      <c r="B167" s="257"/>
      <c r="C167" s="95" t="s">
        <v>189</v>
      </c>
      <c r="D167" s="201" t="s">
        <v>8</v>
      </c>
      <c r="E167" s="201"/>
      <c r="F167" s="208">
        <v>1</v>
      </c>
      <c r="G167" s="202" t="s">
        <v>119</v>
      </c>
      <c r="H167" s="191">
        <v>95000</v>
      </c>
      <c r="I167" s="278" t="s">
        <v>187</v>
      </c>
      <c r="J167" s="142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</row>
    <row r="168" spans="1:78" s="136" customFormat="1" ht="22.5" customHeight="1">
      <c r="A168" s="39"/>
      <c r="B168" s="257"/>
      <c r="C168" s="95"/>
      <c r="D168" s="201"/>
      <c r="E168" s="201"/>
      <c r="F168" s="208"/>
      <c r="G168" s="202"/>
      <c r="H168" s="99">
        <f>SUM(H169)+H178+H180+H192</f>
        <v>53680000</v>
      </c>
      <c r="I168" s="278"/>
      <c r="J168" s="142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</row>
    <row r="169" spans="1:78" s="136" customFormat="1" ht="15" customHeight="1">
      <c r="A169" s="39" t="s">
        <v>15</v>
      </c>
      <c r="B169" s="258" t="s">
        <v>39</v>
      </c>
      <c r="C169" s="144" t="s">
        <v>43</v>
      </c>
      <c r="D169" s="201" t="s">
        <v>1</v>
      </c>
      <c r="E169" s="203"/>
      <c r="F169" s="206"/>
      <c r="G169" s="205"/>
      <c r="H169" s="212">
        <f>SUM(H170:H177)</f>
        <v>4100000</v>
      </c>
      <c r="I169" s="297"/>
      <c r="J169" s="152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</row>
    <row r="170" spans="1:78" s="136" customFormat="1" ht="23.25" customHeight="1">
      <c r="A170" s="39"/>
      <c r="B170" s="257"/>
      <c r="C170" s="93" t="s">
        <v>292</v>
      </c>
      <c r="D170" s="201" t="s">
        <v>8</v>
      </c>
      <c r="E170" s="194" t="s">
        <v>78</v>
      </c>
      <c r="F170" s="206">
        <v>1</v>
      </c>
      <c r="G170" s="205" t="s">
        <v>119</v>
      </c>
      <c r="H170" s="191">
        <v>370000</v>
      </c>
      <c r="I170" s="278" t="s">
        <v>171</v>
      </c>
      <c r="J170" s="142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</row>
    <row r="171" spans="1:78" s="136" customFormat="1" ht="23.25" customHeight="1">
      <c r="A171" s="39"/>
      <c r="B171" s="257"/>
      <c r="C171" s="93" t="s">
        <v>190</v>
      </c>
      <c r="D171" s="201" t="s">
        <v>8</v>
      </c>
      <c r="E171" s="201" t="s">
        <v>80</v>
      </c>
      <c r="F171" s="206">
        <v>1</v>
      </c>
      <c r="G171" s="205" t="s">
        <v>119</v>
      </c>
      <c r="H171" s="191">
        <v>100000</v>
      </c>
      <c r="I171" s="278" t="s">
        <v>166</v>
      </c>
      <c r="J171" s="142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</row>
    <row r="172" spans="1:78" s="136" customFormat="1" ht="23.25" customHeight="1">
      <c r="A172" s="39"/>
      <c r="B172" s="260"/>
      <c r="C172" s="140" t="s">
        <v>380</v>
      </c>
      <c r="D172" s="216"/>
      <c r="E172" s="216"/>
      <c r="F172" s="224">
        <v>1</v>
      </c>
      <c r="G172" s="217" t="s">
        <v>119</v>
      </c>
      <c r="H172" s="277">
        <v>50000</v>
      </c>
      <c r="I172" s="278" t="s">
        <v>178</v>
      </c>
      <c r="J172" s="142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</row>
    <row r="173" spans="1:78" s="136" customFormat="1" ht="23.25" customHeight="1">
      <c r="A173" s="39"/>
      <c r="B173" s="257"/>
      <c r="C173" s="93" t="s">
        <v>191</v>
      </c>
      <c r="D173" s="201" t="s">
        <v>8</v>
      </c>
      <c r="E173" s="194" t="s">
        <v>80</v>
      </c>
      <c r="F173" s="206" t="s">
        <v>468</v>
      </c>
      <c r="G173" s="205" t="s">
        <v>119</v>
      </c>
      <c r="H173" s="191">
        <v>500000</v>
      </c>
      <c r="I173" s="278" t="s">
        <v>107</v>
      </c>
      <c r="J173" s="142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</row>
    <row r="174" spans="1:78" s="136" customFormat="1" ht="23.25" customHeight="1">
      <c r="A174" s="39"/>
      <c r="B174" s="257"/>
      <c r="C174" s="93" t="s">
        <v>381</v>
      </c>
      <c r="D174" s="201" t="s">
        <v>5</v>
      </c>
      <c r="E174" s="194" t="s">
        <v>89</v>
      </c>
      <c r="F174" s="206">
        <v>2</v>
      </c>
      <c r="G174" s="205" t="s">
        <v>119</v>
      </c>
      <c r="H174" s="191">
        <v>1500000</v>
      </c>
      <c r="I174" s="278" t="s">
        <v>465</v>
      </c>
      <c r="J174" s="142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</row>
    <row r="175" spans="1:78" s="136" customFormat="1" ht="23.25" customHeight="1">
      <c r="A175" s="39"/>
      <c r="B175" s="257"/>
      <c r="C175" s="93" t="s">
        <v>251</v>
      </c>
      <c r="D175" s="201"/>
      <c r="E175" s="194"/>
      <c r="F175" s="206"/>
      <c r="G175" s="84" t="s">
        <v>121</v>
      </c>
      <c r="H175" s="191">
        <v>100000</v>
      </c>
      <c r="I175" s="278" t="s">
        <v>169</v>
      </c>
      <c r="J175" s="142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</row>
    <row r="176" spans="1:78" s="136" customFormat="1" ht="23.25" customHeight="1">
      <c r="A176" s="39"/>
      <c r="B176" s="257"/>
      <c r="C176" s="93" t="s">
        <v>293</v>
      </c>
      <c r="D176" s="201" t="s">
        <v>8</v>
      </c>
      <c r="E176" s="194" t="s">
        <v>137</v>
      </c>
      <c r="F176" s="206">
        <v>1</v>
      </c>
      <c r="G176" s="84" t="s">
        <v>121</v>
      </c>
      <c r="H176" s="191">
        <v>30000</v>
      </c>
      <c r="I176" s="278" t="s">
        <v>177</v>
      </c>
      <c r="J176" s="142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</row>
    <row r="177" spans="1:78" s="136" customFormat="1" ht="23.25" customHeight="1">
      <c r="A177" s="39"/>
      <c r="B177" s="257"/>
      <c r="C177" s="93" t="s">
        <v>227</v>
      </c>
      <c r="D177" s="201" t="s">
        <v>8</v>
      </c>
      <c r="E177" s="194" t="s">
        <v>137</v>
      </c>
      <c r="F177" s="206">
        <v>1</v>
      </c>
      <c r="G177" s="84" t="s">
        <v>121</v>
      </c>
      <c r="H177" s="191">
        <v>1450000</v>
      </c>
      <c r="I177" s="278" t="s">
        <v>177</v>
      </c>
      <c r="J177" s="142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</row>
    <row r="178" spans="1:78" s="136" customFormat="1" ht="23.25" customHeight="1">
      <c r="A178" s="39" t="s">
        <v>15</v>
      </c>
      <c r="B178" s="258" t="s">
        <v>40</v>
      </c>
      <c r="C178" s="144" t="s">
        <v>44</v>
      </c>
      <c r="D178" s="201" t="s">
        <v>1</v>
      </c>
      <c r="E178" s="180"/>
      <c r="F178" s="208"/>
      <c r="G178" s="84"/>
      <c r="H178" s="215">
        <f>SUM(H179)</f>
        <v>1950000</v>
      </c>
      <c r="I178" s="297"/>
      <c r="J178" s="142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</row>
    <row r="179" spans="1:78" s="136" customFormat="1" ht="23.25" customHeight="1">
      <c r="A179" s="39"/>
      <c r="B179" s="257"/>
      <c r="C179" s="93" t="s">
        <v>192</v>
      </c>
      <c r="D179" s="201" t="s">
        <v>8</v>
      </c>
      <c r="E179" s="201"/>
      <c r="F179" s="208" t="s">
        <v>468</v>
      </c>
      <c r="G179" s="84" t="s">
        <v>119</v>
      </c>
      <c r="H179" s="191">
        <v>1950000</v>
      </c>
      <c r="I179" s="297" t="s">
        <v>187</v>
      </c>
      <c r="J179" s="142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</row>
    <row r="180" spans="1:78" s="136" customFormat="1" ht="23.25" customHeight="1">
      <c r="A180" s="39" t="s">
        <v>15</v>
      </c>
      <c r="B180" s="258" t="s">
        <v>41</v>
      </c>
      <c r="C180" s="144" t="s">
        <v>45</v>
      </c>
      <c r="D180" s="201"/>
      <c r="E180" s="180"/>
      <c r="F180" s="208"/>
      <c r="G180" s="84"/>
      <c r="H180" s="215">
        <f>SUM(H181:H191)</f>
        <v>43830000</v>
      </c>
      <c r="I180" s="297"/>
      <c r="J180" s="142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</row>
    <row r="181" spans="1:78" s="136" customFormat="1" ht="23.25" customHeight="1">
      <c r="A181" s="39"/>
      <c r="B181" s="257"/>
      <c r="C181" s="140" t="s">
        <v>193</v>
      </c>
      <c r="D181" s="201" t="s">
        <v>8</v>
      </c>
      <c r="E181" s="180"/>
      <c r="F181" s="208" t="s">
        <v>468</v>
      </c>
      <c r="G181" s="84" t="s">
        <v>119</v>
      </c>
      <c r="H181" s="191">
        <v>500000</v>
      </c>
      <c r="I181" s="278" t="s">
        <v>107</v>
      </c>
      <c r="J181" s="142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</row>
    <row r="182" spans="1:78" s="136" customFormat="1" ht="23.25" customHeight="1">
      <c r="A182" s="39"/>
      <c r="B182" s="257"/>
      <c r="C182" s="140" t="s">
        <v>88</v>
      </c>
      <c r="D182" s="201" t="s">
        <v>8</v>
      </c>
      <c r="E182" s="201" t="s">
        <v>124</v>
      </c>
      <c r="F182" s="208" t="s">
        <v>468</v>
      </c>
      <c r="G182" s="84" t="s">
        <v>154</v>
      </c>
      <c r="H182" s="191">
        <v>2000000</v>
      </c>
      <c r="I182" s="278" t="s">
        <v>221</v>
      </c>
      <c r="J182" s="142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</row>
    <row r="183" spans="1:78" s="136" customFormat="1" ht="23.25" customHeight="1">
      <c r="A183" s="39"/>
      <c r="B183" s="257"/>
      <c r="C183" s="140" t="s">
        <v>382</v>
      </c>
      <c r="D183" s="201" t="s">
        <v>8</v>
      </c>
      <c r="E183" s="201" t="s">
        <v>75</v>
      </c>
      <c r="F183" s="208">
        <v>1</v>
      </c>
      <c r="G183" s="84" t="s">
        <v>119</v>
      </c>
      <c r="H183" s="191">
        <v>3000000</v>
      </c>
      <c r="I183" s="298" t="s">
        <v>186</v>
      </c>
      <c r="J183" s="142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</row>
    <row r="184" spans="1:78" s="136" customFormat="1" ht="23.25" customHeight="1">
      <c r="A184" s="39"/>
      <c r="B184" s="257"/>
      <c r="C184" s="140" t="s">
        <v>229</v>
      </c>
      <c r="D184" s="201" t="s">
        <v>8</v>
      </c>
      <c r="E184" s="201" t="s">
        <v>75</v>
      </c>
      <c r="F184" s="208" t="s">
        <v>468</v>
      </c>
      <c r="G184" s="84" t="s">
        <v>119</v>
      </c>
      <c r="H184" s="191">
        <v>8000000</v>
      </c>
      <c r="I184" s="298" t="s">
        <v>166</v>
      </c>
      <c r="J184" s="142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</row>
    <row r="185" spans="1:78" s="136" customFormat="1" ht="23.25" customHeight="1">
      <c r="A185" s="39"/>
      <c r="B185" s="261"/>
      <c r="C185" s="140" t="s">
        <v>252</v>
      </c>
      <c r="D185" s="201" t="s">
        <v>8</v>
      </c>
      <c r="E185" s="201" t="s">
        <v>75</v>
      </c>
      <c r="F185" s="208">
        <v>1</v>
      </c>
      <c r="G185" s="84" t="s">
        <v>121</v>
      </c>
      <c r="H185" s="191">
        <v>2000000</v>
      </c>
      <c r="I185" s="298" t="s">
        <v>180</v>
      </c>
      <c r="J185" s="142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</row>
    <row r="186" spans="1:78" s="136" customFormat="1" ht="23.25" customHeight="1">
      <c r="A186" s="39"/>
      <c r="B186" s="262"/>
      <c r="C186" s="140" t="s">
        <v>228</v>
      </c>
      <c r="D186" s="201" t="s">
        <v>8</v>
      </c>
      <c r="E186" s="201" t="s">
        <v>124</v>
      </c>
      <c r="F186" s="208">
        <v>1</v>
      </c>
      <c r="G186" s="84" t="s">
        <v>121</v>
      </c>
      <c r="H186" s="191">
        <v>30000</v>
      </c>
      <c r="I186" s="278" t="s">
        <v>199</v>
      </c>
      <c r="J186" s="142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</row>
    <row r="187" spans="1:78" s="136" customFormat="1" ht="23.25" customHeight="1">
      <c r="A187" s="39"/>
      <c r="B187" s="262"/>
      <c r="C187" s="140" t="s">
        <v>228</v>
      </c>
      <c r="D187" s="201" t="s">
        <v>8</v>
      </c>
      <c r="E187" s="201" t="s">
        <v>124</v>
      </c>
      <c r="F187" s="208">
        <v>1</v>
      </c>
      <c r="G187" s="84" t="s">
        <v>121</v>
      </c>
      <c r="H187" s="191">
        <v>100000</v>
      </c>
      <c r="I187" s="298" t="s">
        <v>177</v>
      </c>
      <c r="J187" s="142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</row>
    <row r="188" spans="1:78" s="136" customFormat="1" ht="23.25" customHeight="1">
      <c r="A188" s="39"/>
      <c r="B188" s="262"/>
      <c r="C188" s="140" t="s">
        <v>295</v>
      </c>
      <c r="D188" s="201" t="s">
        <v>8</v>
      </c>
      <c r="E188" s="201" t="s">
        <v>75</v>
      </c>
      <c r="F188" s="208">
        <v>1</v>
      </c>
      <c r="G188" s="84" t="s">
        <v>121</v>
      </c>
      <c r="H188" s="191">
        <v>2000000</v>
      </c>
      <c r="I188" s="278" t="s">
        <v>176</v>
      </c>
      <c r="J188" s="142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</row>
    <row r="189" spans="1:78" s="136" customFormat="1" ht="23.25" customHeight="1">
      <c r="A189" s="39"/>
      <c r="B189" s="261"/>
      <c r="C189" s="93" t="s">
        <v>294</v>
      </c>
      <c r="D189" s="201" t="s">
        <v>8</v>
      </c>
      <c r="E189" s="201" t="s">
        <v>75</v>
      </c>
      <c r="F189" s="208">
        <v>1</v>
      </c>
      <c r="G189" s="84" t="s">
        <v>121</v>
      </c>
      <c r="H189" s="191">
        <v>2000000</v>
      </c>
      <c r="I189" s="298" t="s">
        <v>176</v>
      </c>
      <c r="J189" s="142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</row>
    <row r="190" spans="1:78" s="136" customFormat="1" ht="23.25" customHeight="1">
      <c r="A190" s="39"/>
      <c r="B190" s="261"/>
      <c r="C190" s="93" t="s">
        <v>473</v>
      </c>
      <c r="D190" s="201" t="s">
        <v>8</v>
      </c>
      <c r="E190" s="201" t="s">
        <v>75</v>
      </c>
      <c r="F190" s="208">
        <v>1</v>
      </c>
      <c r="G190" s="84" t="s">
        <v>121</v>
      </c>
      <c r="H190" s="191">
        <v>20000000</v>
      </c>
      <c r="I190" s="298" t="s">
        <v>176</v>
      </c>
      <c r="J190" s="28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</row>
    <row r="191" spans="1:78" s="136" customFormat="1" ht="23.25" customHeight="1">
      <c r="A191" s="39"/>
      <c r="B191" s="263"/>
      <c r="C191" s="93" t="s">
        <v>383</v>
      </c>
      <c r="D191" s="201" t="s">
        <v>8</v>
      </c>
      <c r="E191" s="201"/>
      <c r="F191" s="208">
        <v>1</v>
      </c>
      <c r="G191" s="84" t="s">
        <v>121</v>
      </c>
      <c r="H191" s="191">
        <v>4200000</v>
      </c>
      <c r="I191" s="298" t="s">
        <v>180</v>
      </c>
      <c r="J191" s="142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</row>
    <row r="192" spans="1:78" s="136" customFormat="1" ht="18" customHeight="1">
      <c r="A192" s="39" t="s">
        <v>15</v>
      </c>
      <c r="B192" s="258" t="s">
        <v>42</v>
      </c>
      <c r="C192" s="144" t="s">
        <v>46</v>
      </c>
      <c r="D192" s="201"/>
      <c r="E192" s="180"/>
      <c r="F192" s="208" t="s">
        <v>1</v>
      </c>
      <c r="G192" s="84"/>
      <c r="H192" s="225">
        <f>SUM(H193:H197)</f>
        <v>3800000</v>
      </c>
      <c r="I192" s="297"/>
      <c r="J192" s="142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</row>
    <row r="193" spans="1:78" s="136" customFormat="1" ht="18.75" customHeight="1">
      <c r="A193" s="39"/>
      <c r="B193" s="257"/>
      <c r="C193" s="93" t="s">
        <v>107</v>
      </c>
      <c r="D193" s="201" t="s">
        <v>8</v>
      </c>
      <c r="E193" s="180"/>
      <c r="F193" s="208" t="s">
        <v>468</v>
      </c>
      <c r="G193" s="84" t="s">
        <v>121</v>
      </c>
      <c r="H193" s="191">
        <v>500000</v>
      </c>
      <c r="I193" s="298" t="s">
        <v>107</v>
      </c>
      <c r="J193" s="142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</row>
    <row r="194" spans="1:78" s="136" customFormat="1" ht="18.75" customHeight="1">
      <c r="A194" s="39"/>
      <c r="B194" s="257"/>
      <c r="C194" s="93" t="s">
        <v>230</v>
      </c>
      <c r="D194" s="201" t="s">
        <v>8</v>
      </c>
      <c r="E194" s="180"/>
      <c r="F194" s="208">
        <v>1</v>
      </c>
      <c r="G194" s="84" t="s">
        <v>121</v>
      </c>
      <c r="H194" s="191">
        <v>800000</v>
      </c>
      <c r="I194" s="298" t="s">
        <v>180</v>
      </c>
      <c r="J194" s="142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</row>
    <row r="195" spans="1:78" s="136" customFormat="1" ht="18.75" customHeight="1">
      <c r="A195" s="39"/>
      <c r="B195" s="257"/>
      <c r="C195" s="93" t="s">
        <v>194</v>
      </c>
      <c r="D195" s="201" t="s">
        <v>8</v>
      </c>
      <c r="E195" s="190" t="s">
        <v>80</v>
      </c>
      <c r="F195" s="208">
        <v>1</v>
      </c>
      <c r="G195" s="84" t="s">
        <v>119</v>
      </c>
      <c r="H195" s="191">
        <v>500000</v>
      </c>
      <c r="I195" s="298" t="s">
        <v>176</v>
      </c>
      <c r="J195" s="142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</row>
    <row r="196" spans="1:78" s="136" customFormat="1" ht="18.75" customHeight="1">
      <c r="A196" s="39"/>
      <c r="B196" s="257"/>
      <c r="C196" s="93" t="s">
        <v>138</v>
      </c>
      <c r="D196" s="201" t="s">
        <v>8</v>
      </c>
      <c r="E196" s="180"/>
      <c r="F196" s="208">
        <v>1</v>
      </c>
      <c r="G196" s="84" t="s">
        <v>122</v>
      </c>
      <c r="H196" s="191">
        <v>1500000</v>
      </c>
      <c r="I196" s="298" t="s">
        <v>176</v>
      </c>
      <c r="J196" s="142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</row>
    <row r="197" spans="1:78" s="136" customFormat="1" ht="18.75" customHeight="1">
      <c r="A197" s="39"/>
      <c r="B197" s="257"/>
      <c r="C197" s="93" t="s">
        <v>195</v>
      </c>
      <c r="D197" s="201" t="s">
        <v>8</v>
      </c>
      <c r="E197" s="180"/>
      <c r="F197" s="208">
        <v>1</v>
      </c>
      <c r="G197" s="84" t="s">
        <v>121</v>
      </c>
      <c r="H197" s="191">
        <v>500000</v>
      </c>
      <c r="I197" s="298" t="s">
        <v>176</v>
      </c>
      <c r="J197" s="142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</row>
    <row r="198" spans="1:78" s="136" customFormat="1" ht="22.5" customHeight="1">
      <c r="A198" s="39"/>
      <c r="B198" s="257"/>
      <c r="C198" s="93"/>
      <c r="D198" s="201"/>
      <c r="E198" s="180"/>
      <c r="F198" s="208"/>
      <c r="G198" s="84"/>
      <c r="H198" s="99">
        <f>SUM(H199)+H207+H213+H216+H219+H225+H228+H233</f>
        <v>35630000</v>
      </c>
      <c r="I198" s="298"/>
      <c r="J198" s="142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</row>
    <row r="199" spans="1:78" s="136" customFormat="1" ht="16.5" customHeight="1">
      <c r="A199" s="39" t="s">
        <v>15</v>
      </c>
      <c r="B199" s="258" t="s">
        <v>384</v>
      </c>
      <c r="C199" s="144" t="s">
        <v>385</v>
      </c>
      <c r="D199" s="201" t="s">
        <v>1</v>
      </c>
      <c r="E199" s="203"/>
      <c r="F199" s="206" t="s">
        <v>1</v>
      </c>
      <c r="G199" s="84"/>
      <c r="H199" s="212">
        <f>SUM(H200:H205)</f>
        <v>3950000</v>
      </c>
      <c r="I199" s="297"/>
      <c r="J199" s="142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</row>
    <row r="200" spans="1:78" s="136" customFormat="1" ht="16.5" customHeight="1">
      <c r="A200" s="39"/>
      <c r="B200" s="264"/>
      <c r="C200" s="93" t="s">
        <v>386</v>
      </c>
      <c r="D200" s="201" t="s">
        <v>8</v>
      </c>
      <c r="E200" s="194" t="s">
        <v>124</v>
      </c>
      <c r="F200" s="206">
        <v>1</v>
      </c>
      <c r="G200" s="84" t="s">
        <v>119</v>
      </c>
      <c r="H200" s="191">
        <v>1200000</v>
      </c>
      <c r="I200" s="297" t="s">
        <v>170</v>
      </c>
      <c r="J200" s="142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</row>
    <row r="201" spans="1:78" s="136" customFormat="1" ht="16.5" customHeight="1">
      <c r="A201" s="39"/>
      <c r="B201" s="264"/>
      <c r="C201" s="93" t="s">
        <v>387</v>
      </c>
      <c r="D201" s="201"/>
      <c r="E201" s="194"/>
      <c r="F201" s="206">
        <v>1</v>
      </c>
      <c r="G201" s="84" t="s">
        <v>154</v>
      </c>
      <c r="H201" s="191">
        <v>1500000</v>
      </c>
      <c r="I201" s="297" t="s">
        <v>167</v>
      </c>
      <c r="J201" s="142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</row>
    <row r="202" spans="1:78" s="136" customFormat="1" ht="16.5" customHeight="1">
      <c r="A202" s="39"/>
      <c r="B202" s="264"/>
      <c r="C202" s="93" t="s">
        <v>388</v>
      </c>
      <c r="D202" s="201" t="s">
        <v>8</v>
      </c>
      <c r="E202" s="194" t="s">
        <v>124</v>
      </c>
      <c r="F202" s="206">
        <v>1</v>
      </c>
      <c r="G202" s="84" t="s">
        <v>154</v>
      </c>
      <c r="H202" s="191">
        <v>300000</v>
      </c>
      <c r="I202" s="297" t="s">
        <v>216</v>
      </c>
      <c r="J202" s="142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</row>
    <row r="203" spans="1:78" s="136" customFormat="1" ht="16.5" customHeight="1">
      <c r="A203" s="39"/>
      <c r="B203" s="264"/>
      <c r="C203" s="93" t="s">
        <v>389</v>
      </c>
      <c r="D203" s="201"/>
      <c r="E203" s="194"/>
      <c r="F203" s="206">
        <v>1</v>
      </c>
      <c r="G203" s="84" t="s">
        <v>154</v>
      </c>
      <c r="H203" s="191">
        <v>250000</v>
      </c>
      <c r="I203" s="297" t="s">
        <v>314</v>
      </c>
      <c r="J203" s="142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</row>
    <row r="204" spans="1:78" s="136" customFormat="1" ht="16.5" customHeight="1">
      <c r="A204" s="39"/>
      <c r="B204" s="264"/>
      <c r="C204" s="93" t="s">
        <v>390</v>
      </c>
      <c r="D204" s="201" t="s">
        <v>8</v>
      </c>
      <c r="E204" s="194" t="s">
        <v>124</v>
      </c>
      <c r="F204" s="206">
        <v>1</v>
      </c>
      <c r="G204" s="84" t="s">
        <v>154</v>
      </c>
      <c r="H204" s="191">
        <v>200000</v>
      </c>
      <c r="I204" s="297" t="s">
        <v>455</v>
      </c>
      <c r="J204" s="142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</row>
    <row r="205" spans="1:78" s="136" customFormat="1" ht="16.5" customHeight="1">
      <c r="A205" s="39"/>
      <c r="B205" s="264"/>
      <c r="C205" s="93" t="s">
        <v>370</v>
      </c>
      <c r="D205" s="201"/>
      <c r="E205" s="194"/>
      <c r="F205" s="206">
        <v>1</v>
      </c>
      <c r="G205" s="84" t="s">
        <v>154</v>
      </c>
      <c r="H205" s="191">
        <v>500000</v>
      </c>
      <c r="I205" s="297" t="s">
        <v>160</v>
      </c>
      <c r="J205" s="142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</row>
    <row r="206" spans="1:78" s="136" customFormat="1" ht="16.5" customHeight="1">
      <c r="A206" s="39"/>
      <c r="B206" s="257"/>
      <c r="C206" s="93"/>
      <c r="D206" s="201"/>
      <c r="E206" s="194"/>
      <c r="F206" s="206"/>
      <c r="G206" s="84"/>
      <c r="H206" s="226">
        <v>0</v>
      </c>
      <c r="I206" s="297"/>
      <c r="J206" s="142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</row>
    <row r="207" spans="1:78" s="136" customFormat="1" ht="16.5" customHeight="1">
      <c r="A207" s="39" t="s">
        <v>15</v>
      </c>
      <c r="B207" s="258" t="s">
        <v>47</v>
      </c>
      <c r="C207" s="144" t="s">
        <v>9</v>
      </c>
      <c r="D207" s="201" t="s">
        <v>1</v>
      </c>
      <c r="E207" s="203"/>
      <c r="F207" s="206" t="s">
        <v>1</v>
      </c>
      <c r="G207" s="84"/>
      <c r="H207" s="212">
        <f>SUM(H208:H211)</f>
        <v>1900000</v>
      </c>
      <c r="I207" s="297"/>
      <c r="J207" s="142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</row>
    <row r="208" spans="1:78" s="136" customFormat="1" ht="16.5" customHeight="1">
      <c r="A208" s="39"/>
      <c r="B208" s="257"/>
      <c r="C208" s="93" t="s">
        <v>107</v>
      </c>
      <c r="D208" s="201" t="s">
        <v>8</v>
      </c>
      <c r="E208" s="194" t="s">
        <v>124</v>
      </c>
      <c r="F208" s="206" t="s">
        <v>468</v>
      </c>
      <c r="G208" s="84" t="s">
        <v>119</v>
      </c>
      <c r="H208" s="191">
        <v>600000</v>
      </c>
      <c r="I208" s="297" t="s">
        <v>107</v>
      </c>
      <c r="J208" s="142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</row>
    <row r="209" spans="1:78" s="136" customFormat="1" ht="16.5" customHeight="1">
      <c r="A209" s="39"/>
      <c r="B209" s="257"/>
      <c r="C209" s="93" t="s">
        <v>391</v>
      </c>
      <c r="D209" s="201"/>
      <c r="E209" s="194"/>
      <c r="F209" s="206">
        <v>2</v>
      </c>
      <c r="G209" s="84" t="s">
        <v>121</v>
      </c>
      <c r="H209" s="191">
        <v>50000</v>
      </c>
      <c r="I209" s="297" t="s">
        <v>456</v>
      </c>
      <c r="J209" s="142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</row>
    <row r="210" spans="1:78" s="136" customFormat="1" ht="16.5" customHeight="1">
      <c r="A210" s="39"/>
      <c r="B210" s="257"/>
      <c r="C210" s="93" t="s">
        <v>392</v>
      </c>
      <c r="D210" s="201" t="s">
        <v>8</v>
      </c>
      <c r="E210" s="194" t="s">
        <v>124</v>
      </c>
      <c r="F210" s="206">
        <v>2</v>
      </c>
      <c r="G210" s="84" t="s">
        <v>119</v>
      </c>
      <c r="H210" s="191">
        <v>500000</v>
      </c>
      <c r="I210" s="278" t="s">
        <v>171</v>
      </c>
      <c r="J210" s="142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</row>
    <row r="211" spans="1:78" s="136" customFormat="1" ht="22.5" customHeight="1">
      <c r="A211" s="39"/>
      <c r="B211" s="257"/>
      <c r="C211" s="93" t="s">
        <v>393</v>
      </c>
      <c r="D211" s="201"/>
      <c r="E211" s="194"/>
      <c r="F211" s="206">
        <v>2</v>
      </c>
      <c r="G211" s="84" t="s">
        <v>122</v>
      </c>
      <c r="H211" s="191">
        <v>750000</v>
      </c>
      <c r="I211" s="278" t="s">
        <v>216</v>
      </c>
      <c r="J211" s="142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</row>
    <row r="212" spans="1:78" s="136" customFormat="1" ht="16.5" customHeight="1">
      <c r="A212" s="39"/>
      <c r="B212" s="257"/>
      <c r="C212" s="93"/>
      <c r="D212" s="201"/>
      <c r="E212" s="194"/>
      <c r="F212" s="206"/>
      <c r="G212" s="84"/>
      <c r="H212" s="226">
        <v>0</v>
      </c>
      <c r="I212" s="297"/>
      <c r="J212" s="142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</row>
    <row r="213" spans="1:78" s="136" customFormat="1" ht="16.5" customHeight="1">
      <c r="A213" s="39" t="s">
        <v>15</v>
      </c>
      <c r="B213" s="258" t="s">
        <v>90</v>
      </c>
      <c r="C213" s="144" t="s">
        <v>91</v>
      </c>
      <c r="D213" s="201"/>
      <c r="E213" s="203"/>
      <c r="F213" s="206"/>
      <c r="G213" s="84"/>
      <c r="H213" s="212">
        <f>SUM(H214)</f>
        <v>600000</v>
      </c>
      <c r="I213" s="297"/>
      <c r="J213" s="142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</row>
    <row r="214" spans="1:78" s="136" customFormat="1" ht="16.5" customHeight="1">
      <c r="A214" s="39"/>
      <c r="B214" s="257"/>
      <c r="C214" s="93" t="s">
        <v>107</v>
      </c>
      <c r="D214" s="201" t="s">
        <v>8</v>
      </c>
      <c r="E214" s="194" t="s">
        <v>124</v>
      </c>
      <c r="F214" s="206" t="s">
        <v>468</v>
      </c>
      <c r="G214" s="84" t="s">
        <v>121</v>
      </c>
      <c r="H214" s="191">
        <v>600000</v>
      </c>
      <c r="I214" s="297" t="s">
        <v>107</v>
      </c>
      <c r="J214" s="142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</row>
    <row r="215" spans="1:78" s="136" customFormat="1" ht="12" customHeight="1">
      <c r="A215" s="39"/>
      <c r="B215" s="257"/>
      <c r="C215" s="93"/>
      <c r="D215" s="201"/>
      <c r="E215" s="194"/>
      <c r="F215" s="206"/>
      <c r="G215" s="84"/>
      <c r="H215" s="226">
        <v>0</v>
      </c>
      <c r="I215" s="297"/>
      <c r="J215" s="142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</row>
    <row r="216" spans="1:78" s="136" customFormat="1" ht="11.25" customHeight="1">
      <c r="A216" s="39" t="s">
        <v>15</v>
      </c>
      <c r="B216" s="258" t="s">
        <v>48</v>
      </c>
      <c r="C216" s="144" t="s">
        <v>51</v>
      </c>
      <c r="D216" s="201"/>
      <c r="E216" s="180"/>
      <c r="F216" s="208" t="s">
        <v>1</v>
      </c>
      <c r="G216" s="84"/>
      <c r="H216" s="215">
        <f>SUM(H217)</f>
        <v>300000</v>
      </c>
      <c r="I216" s="297"/>
      <c r="J216" s="142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</row>
    <row r="217" spans="1:78" s="136" customFormat="1" ht="15" customHeight="1">
      <c r="A217" s="39"/>
      <c r="B217" s="257"/>
      <c r="C217" s="93" t="s">
        <v>107</v>
      </c>
      <c r="D217" s="201" t="s">
        <v>8</v>
      </c>
      <c r="E217" s="219"/>
      <c r="F217" s="206" t="s">
        <v>468</v>
      </c>
      <c r="G217" s="84" t="s">
        <v>121</v>
      </c>
      <c r="H217" s="191">
        <v>300000</v>
      </c>
      <c r="I217" s="297" t="s">
        <v>107</v>
      </c>
      <c r="J217" s="142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</row>
    <row r="218" spans="1:78" s="136" customFormat="1" ht="11.25" customHeight="1">
      <c r="A218" s="39"/>
      <c r="B218" s="257"/>
      <c r="C218" s="93"/>
      <c r="D218" s="201"/>
      <c r="E218" s="219"/>
      <c r="F218" s="208"/>
      <c r="G218" s="84"/>
      <c r="H218" s="227">
        <v>0</v>
      </c>
      <c r="I218" s="297"/>
      <c r="J218" s="142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</row>
    <row r="219" spans="1:78" s="136" customFormat="1" ht="21.75" customHeight="1">
      <c r="A219" s="39" t="s">
        <v>15</v>
      </c>
      <c r="B219" s="258" t="s">
        <v>49</v>
      </c>
      <c r="C219" s="144" t="s">
        <v>52</v>
      </c>
      <c r="D219" s="201"/>
      <c r="E219" s="180"/>
      <c r="F219" s="208" t="s">
        <v>1</v>
      </c>
      <c r="G219" s="84"/>
      <c r="H219" s="215">
        <f>SUM(H220:H223)</f>
        <v>8300000</v>
      </c>
      <c r="I219" s="297"/>
      <c r="J219" s="142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</row>
    <row r="220" spans="1:78" s="136" customFormat="1" ht="21.75" customHeight="1">
      <c r="A220" s="39"/>
      <c r="B220" s="257"/>
      <c r="C220" s="93" t="s">
        <v>107</v>
      </c>
      <c r="D220" s="194" t="s">
        <v>8</v>
      </c>
      <c r="E220" s="194" t="s">
        <v>124</v>
      </c>
      <c r="F220" s="206" t="s">
        <v>468</v>
      </c>
      <c r="G220" s="84" t="s">
        <v>119</v>
      </c>
      <c r="H220" s="191">
        <v>1500000</v>
      </c>
      <c r="I220" s="176" t="s">
        <v>107</v>
      </c>
      <c r="J220" s="142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</row>
    <row r="221" spans="1:78" s="136" customFormat="1" ht="21.75" customHeight="1">
      <c r="A221" s="39"/>
      <c r="B221" s="257"/>
      <c r="C221" s="93" t="s">
        <v>231</v>
      </c>
      <c r="D221" s="194" t="s">
        <v>8</v>
      </c>
      <c r="E221" s="194" t="s">
        <v>124</v>
      </c>
      <c r="F221" s="208">
        <v>1</v>
      </c>
      <c r="G221" s="84" t="s">
        <v>154</v>
      </c>
      <c r="H221" s="191">
        <v>6000000</v>
      </c>
      <c r="I221" s="176" t="s">
        <v>178</v>
      </c>
      <c r="J221" s="142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</row>
    <row r="222" spans="1:78" s="136" customFormat="1" ht="21.75" customHeight="1">
      <c r="A222" s="39"/>
      <c r="B222" s="257"/>
      <c r="C222" s="93" t="s">
        <v>394</v>
      </c>
      <c r="D222" s="194" t="s">
        <v>8</v>
      </c>
      <c r="E222" s="194" t="s">
        <v>124</v>
      </c>
      <c r="F222" s="208">
        <v>1</v>
      </c>
      <c r="G222" s="84" t="s">
        <v>121</v>
      </c>
      <c r="H222" s="191">
        <v>150000</v>
      </c>
      <c r="I222" s="176" t="s">
        <v>456</v>
      </c>
      <c r="J222" s="142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</row>
    <row r="223" spans="1:78" s="136" customFormat="1" ht="21.75" customHeight="1">
      <c r="A223" s="39"/>
      <c r="B223" s="257"/>
      <c r="C223" s="93" t="s">
        <v>196</v>
      </c>
      <c r="D223" s="194" t="s">
        <v>8</v>
      </c>
      <c r="E223" s="194" t="s">
        <v>124</v>
      </c>
      <c r="F223" s="208">
        <v>1</v>
      </c>
      <c r="G223" s="84" t="s">
        <v>119</v>
      </c>
      <c r="H223" s="191">
        <v>650000</v>
      </c>
      <c r="I223" s="174" t="s">
        <v>166</v>
      </c>
      <c r="J223" s="142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</row>
    <row r="224" spans="1:78" s="136" customFormat="1" ht="21.75" customHeight="1">
      <c r="A224" s="39"/>
      <c r="B224" s="257"/>
      <c r="C224" s="93"/>
      <c r="D224" s="194"/>
      <c r="E224" s="201"/>
      <c r="F224" s="208"/>
      <c r="G224" s="84"/>
      <c r="H224" s="227">
        <v>0</v>
      </c>
      <c r="I224" s="297"/>
      <c r="J224" s="142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</row>
    <row r="225" spans="1:78" s="136" customFormat="1" ht="21.75" customHeight="1">
      <c r="A225" s="39" t="s">
        <v>15</v>
      </c>
      <c r="B225" s="258" t="s">
        <v>139</v>
      </c>
      <c r="C225" s="144" t="s">
        <v>140</v>
      </c>
      <c r="D225" s="201"/>
      <c r="E225" s="180"/>
      <c r="F225" s="208" t="s">
        <v>1</v>
      </c>
      <c r="G225" s="84"/>
      <c r="H225" s="215">
        <f>SUM(H226:H227)</f>
        <v>1350000</v>
      </c>
      <c r="I225" s="297"/>
      <c r="J225" s="142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</row>
    <row r="226" spans="1:78" s="136" customFormat="1" ht="21.75" customHeight="1">
      <c r="A226" s="39"/>
      <c r="B226" s="257"/>
      <c r="C226" s="93" t="s">
        <v>107</v>
      </c>
      <c r="D226" s="194" t="s">
        <v>8</v>
      </c>
      <c r="E226" s="194" t="s">
        <v>124</v>
      </c>
      <c r="F226" s="206" t="s">
        <v>468</v>
      </c>
      <c r="G226" s="84" t="s">
        <v>119</v>
      </c>
      <c r="H226" s="191">
        <v>600000</v>
      </c>
      <c r="I226" s="297" t="s">
        <v>107</v>
      </c>
      <c r="J226" s="142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</row>
    <row r="227" spans="1:78" s="136" customFormat="1" ht="21.75" customHeight="1">
      <c r="A227" s="39"/>
      <c r="B227" s="257"/>
      <c r="C227" s="93" t="s">
        <v>395</v>
      </c>
      <c r="D227" s="194" t="s">
        <v>8</v>
      </c>
      <c r="E227" s="194" t="s">
        <v>124</v>
      </c>
      <c r="F227" s="208">
        <v>1</v>
      </c>
      <c r="G227" s="84" t="s">
        <v>119</v>
      </c>
      <c r="H227" s="191">
        <v>750000</v>
      </c>
      <c r="I227" s="297" t="s">
        <v>216</v>
      </c>
      <c r="J227" s="142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</row>
    <row r="228" spans="1:78" s="136" customFormat="1" ht="17.25" customHeight="1">
      <c r="A228" s="39" t="s">
        <v>15</v>
      </c>
      <c r="B228" s="258" t="s">
        <v>50</v>
      </c>
      <c r="C228" s="153" t="s">
        <v>53</v>
      </c>
      <c r="D228" s="228"/>
      <c r="E228" s="229"/>
      <c r="F228" s="206" t="s">
        <v>1</v>
      </c>
      <c r="G228" s="214"/>
      <c r="H228" s="212">
        <f>SUM(H229:H232)</f>
        <v>17600000</v>
      </c>
      <c r="I228" s="297"/>
      <c r="J228" s="287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</row>
    <row r="229" spans="1:78" s="136" customFormat="1" ht="15.75" customHeight="1">
      <c r="A229" s="39"/>
      <c r="B229" s="257"/>
      <c r="C229" s="155" t="s">
        <v>253</v>
      </c>
      <c r="D229" s="228" t="s">
        <v>8</v>
      </c>
      <c r="E229" s="228" t="s">
        <v>124</v>
      </c>
      <c r="F229" s="206">
        <v>1</v>
      </c>
      <c r="G229" s="84" t="s">
        <v>119</v>
      </c>
      <c r="H229" s="191">
        <v>8000000</v>
      </c>
      <c r="I229" s="174" t="s">
        <v>201</v>
      </c>
      <c r="J229" s="287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</row>
    <row r="230" spans="1:78" s="136" customFormat="1" ht="27.75" customHeight="1">
      <c r="A230" s="39" t="s">
        <v>1</v>
      </c>
      <c r="B230" s="257"/>
      <c r="C230" s="156" t="s">
        <v>296</v>
      </c>
      <c r="D230" s="228" t="s">
        <v>8</v>
      </c>
      <c r="E230" s="228" t="s">
        <v>124</v>
      </c>
      <c r="F230" s="206">
        <v>2</v>
      </c>
      <c r="G230" s="84" t="s">
        <v>121</v>
      </c>
      <c r="H230" s="191">
        <v>1000000</v>
      </c>
      <c r="I230" s="174" t="s">
        <v>180</v>
      </c>
      <c r="J230" s="287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</row>
    <row r="231" spans="1:78" s="136" customFormat="1" ht="17.25" customHeight="1">
      <c r="A231" s="39" t="s">
        <v>1</v>
      </c>
      <c r="B231" s="257"/>
      <c r="C231" s="156" t="s">
        <v>396</v>
      </c>
      <c r="D231" s="228" t="s">
        <v>8</v>
      </c>
      <c r="E231" s="228" t="s">
        <v>124</v>
      </c>
      <c r="F231" s="206">
        <v>2</v>
      </c>
      <c r="G231" s="84" t="s">
        <v>121</v>
      </c>
      <c r="H231" s="191">
        <v>8000000</v>
      </c>
      <c r="I231" s="174" t="s">
        <v>178</v>
      </c>
      <c r="J231" s="287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</row>
    <row r="232" spans="1:78" s="136" customFormat="1" ht="17.25" customHeight="1">
      <c r="A232" s="39" t="s">
        <v>1</v>
      </c>
      <c r="B232" s="257"/>
      <c r="C232" s="156" t="s">
        <v>254</v>
      </c>
      <c r="D232" s="228" t="s">
        <v>8</v>
      </c>
      <c r="E232" s="228" t="s">
        <v>124</v>
      </c>
      <c r="F232" s="206" t="s">
        <v>468</v>
      </c>
      <c r="G232" s="84" t="s">
        <v>119</v>
      </c>
      <c r="H232" s="191">
        <v>600000</v>
      </c>
      <c r="I232" s="176" t="s">
        <v>107</v>
      </c>
      <c r="J232" s="287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</row>
    <row r="233" spans="1:78" s="136" customFormat="1" ht="24" customHeight="1">
      <c r="A233" s="39" t="s">
        <v>15</v>
      </c>
      <c r="B233" s="258" t="s">
        <v>92</v>
      </c>
      <c r="C233" s="153" t="s">
        <v>108</v>
      </c>
      <c r="D233" s="104"/>
      <c r="E233" s="119" t="s">
        <v>1</v>
      </c>
      <c r="F233" s="104"/>
      <c r="G233" s="116"/>
      <c r="H233" s="212">
        <f>SUM(H234:H236)</f>
        <v>1630000</v>
      </c>
      <c r="I233" s="297"/>
      <c r="J233" s="287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</row>
    <row r="234" spans="1:78" s="136" customFormat="1" ht="16.5" customHeight="1">
      <c r="A234" s="157"/>
      <c r="B234" s="257"/>
      <c r="C234" s="93" t="s">
        <v>107</v>
      </c>
      <c r="D234" s="194" t="s">
        <v>8</v>
      </c>
      <c r="E234" s="194" t="s">
        <v>124</v>
      </c>
      <c r="F234" s="206" t="s">
        <v>468</v>
      </c>
      <c r="G234" s="84" t="s">
        <v>121</v>
      </c>
      <c r="H234" s="191">
        <v>600000</v>
      </c>
      <c r="I234" s="298" t="s">
        <v>107</v>
      </c>
      <c r="J234" s="288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</row>
    <row r="235" spans="1:78" s="136" customFormat="1" ht="17.25" customHeight="1">
      <c r="A235" s="157"/>
      <c r="B235" s="260"/>
      <c r="C235" s="93" t="s">
        <v>370</v>
      </c>
      <c r="D235" s="194" t="s">
        <v>8</v>
      </c>
      <c r="E235" s="194" t="s">
        <v>124</v>
      </c>
      <c r="F235" s="206">
        <v>2</v>
      </c>
      <c r="G235" s="84" t="s">
        <v>154</v>
      </c>
      <c r="H235" s="191">
        <v>1000000</v>
      </c>
      <c r="I235" s="298" t="s">
        <v>160</v>
      </c>
      <c r="J235" s="288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5"/>
      <c r="BH235" s="135"/>
      <c r="BI235" s="135"/>
      <c r="BJ235" s="135"/>
      <c r="BK235" s="135"/>
      <c r="BL235" s="135"/>
      <c r="BM235" s="135"/>
      <c r="BN235" s="135"/>
      <c r="BO235" s="135"/>
      <c r="BP235" s="135"/>
      <c r="BQ235" s="135"/>
      <c r="BR235" s="135"/>
      <c r="BS235" s="135"/>
      <c r="BT235" s="135"/>
      <c r="BU235" s="135"/>
      <c r="BV235" s="135"/>
      <c r="BW235" s="135"/>
      <c r="BX235" s="135"/>
      <c r="BY235" s="135"/>
      <c r="BZ235" s="135"/>
    </row>
    <row r="236" spans="1:78" s="136" customFormat="1" ht="18.75" customHeight="1">
      <c r="A236" s="157"/>
      <c r="B236" s="257"/>
      <c r="C236" s="93" t="s">
        <v>109</v>
      </c>
      <c r="D236" s="194" t="s">
        <v>8</v>
      </c>
      <c r="E236" s="194" t="s">
        <v>124</v>
      </c>
      <c r="F236" s="206">
        <v>1</v>
      </c>
      <c r="G236" s="205" t="s">
        <v>121</v>
      </c>
      <c r="H236" s="191">
        <v>30000</v>
      </c>
      <c r="I236" s="298" t="s">
        <v>177</v>
      </c>
      <c r="J236" s="288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135"/>
      <c r="BF236" s="135"/>
      <c r="BG236" s="135"/>
      <c r="BH236" s="135"/>
      <c r="BI236" s="135"/>
      <c r="BJ236" s="135"/>
      <c r="BK236" s="135"/>
      <c r="BL236" s="135"/>
      <c r="BM236" s="135"/>
      <c r="BN236" s="135"/>
      <c r="BO236" s="135"/>
      <c r="BP236" s="135"/>
      <c r="BQ236" s="135"/>
      <c r="BR236" s="135"/>
      <c r="BS236" s="135"/>
      <c r="BT236" s="135"/>
      <c r="BU236" s="135"/>
      <c r="BV236" s="135"/>
      <c r="BW236" s="135"/>
      <c r="BX236" s="135"/>
      <c r="BY236" s="135"/>
      <c r="BZ236" s="135"/>
    </row>
    <row r="237" spans="1:78" s="136" customFormat="1" ht="22.5" customHeight="1">
      <c r="A237" s="157"/>
      <c r="B237" s="257"/>
      <c r="C237" s="93"/>
      <c r="D237" s="194"/>
      <c r="E237" s="194"/>
      <c r="F237" s="206"/>
      <c r="G237" s="205"/>
      <c r="H237" s="99">
        <f>SUM(H238)+H244</f>
        <v>119651000</v>
      </c>
      <c r="I237" s="298"/>
      <c r="J237" s="288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</row>
    <row r="238" spans="1:78" s="136" customFormat="1" ht="14.25" customHeight="1">
      <c r="A238" s="39" t="s">
        <v>15</v>
      </c>
      <c r="B238" s="258" t="s">
        <v>54</v>
      </c>
      <c r="C238" s="144" t="s">
        <v>10</v>
      </c>
      <c r="D238" s="201"/>
      <c r="E238" s="180"/>
      <c r="F238" s="208" t="s">
        <v>1</v>
      </c>
      <c r="G238" s="197"/>
      <c r="H238" s="215">
        <f>SUM(H239:H243)</f>
        <v>5960000</v>
      </c>
      <c r="I238" s="297"/>
      <c r="J238" s="288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135"/>
      <c r="BF238" s="135"/>
      <c r="BG238" s="135"/>
      <c r="BH238" s="135"/>
      <c r="BI238" s="135"/>
      <c r="BJ238" s="135"/>
      <c r="BK238" s="135"/>
      <c r="BL238" s="135"/>
      <c r="BM238" s="135"/>
      <c r="BN238" s="135"/>
      <c r="BO238" s="135"/>
      <c r="BP238" s="135"/>
      <c r="BQ238" s="135"/>
      <c r="BR238" s="135"/>
      <c r="BS238" s="135"/>
      <c r="BT238" s="135"/>
      <c r="BU238" s="135"/>
      <c r="BV238" s="135"/>
      <c r="BW238" s="135"/>
      <c r="BX238" s="135"/>
      <c r="BY238" s="135"/>
      <c r="BZ238" s="135"/>
    </row>
    <row r="239" spans="1:78" s="136" customFormat="1" ht="24" customHeight="1">
      <c r="A239" s="39"/>
      <c r="B239" s="262"/>
      <c r="C239" s="146" t="s">
        <v>107</v>
      </c>
      <c r="D239" s="201" t="s">
        <v>8</v>
      </c>
      <c r="E239" s="201"/>
      <c r="F239" s="208">
        <v>2</v>
      </c>
      <c r="G239" s="84" t="s">
        <v>119</v>
      </c>
      <c r="H239" s="191">
        <v>1000000</v>
      </c>
      <c r="I239" s="176" t="s">
        <v>107</v>
      </c>
      <c r="J239" s="288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</row>
    <row r="240" spans="1:78" s="136" customFormat="1" ht="18" customHeight="1">
      <c r="A240" s="39"/>
      <c r="B240" s="262"/>
      <c r="C240" s="146" t="s">
        <v>397</v>
      </c>
      <c r="D240" s="201" t="s">
        <v>8</v>
      </c>
      <c r="E240" s="201" t="s">
        <v>124</v>
      </c>
      <c r="F240" s="208">
        <v>2</v>
      </c>
      <c r="G240" s="84" t="s">
        <v>121</v>
      </c>
      <c r="H240" s="191">
        <v>3600000</v>
      </c>
      <c r="I240" s="174" t="s">
        <v>456</v>
      </c>
      <c r="J240" s="288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5"/>
      <c r="BW240" s="135"/>
      <c r="BX240" s="135"/>
      <c r="BY240" s="135"/>
      <c r="BZ240" s="135"/>
    </row>
    <row r="241" spans="1:78" s="136" customFormat="1" ht="21" customHeight="1">
      <c r="A241" s="39"/>
      <c r="B241" s="262"/>
      <c r="C241" s="146" t="s">
        <v>398</v>
      </c>
      <c r="D241" s="201" t="s">
        <v>8</v>
      </c>
      <c r="E241" s="194" t="s">
        <v>124</v>
      </c>
      <c r="F241" s="208">
        <v>2</v>
      </c>
      <c r="G241" s="84" t="s">
        <v>121</v>
      </c>
      <c r="H241" s="191">
        <v>660000</v>
      </c>
      <c r="I241" s="174" t="s">
        <v>456</v>
      </c>
      <c r="J241" s="288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</row>
    <row r="242" spans="1:78" s="136" customFormat="1" ht="21" customHeight="1">
      <c r="A242" s="39"/>
      <c r="B242" s="262"/>
      <c r="C242" s="146" t="s">
        <v>399</v>
      </c>
      <c r="D242" s="201" t="s">
        <v>8</v>
      </c>
      <c r="E242" s="194" t="s">
        <v>124</v>
      </c>
      <c r="F242" s="208">
        <v>2</v>
      </c>
      <c r="G242" s="84" t="s">
        <v>119</v>
      </c>
      <c r="H242" s="191">
        <v>100000</v>
      </c>
      <c r="I242" s="174" t="s">
        <v>187</v>
      </c>
      <c r="J242" s="288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</row>
    <row r="243" spans="1:78" s="136" customFormat="1" ht="15.75" customHeight="1">
      <c r="A243" s="39"/>
      <c r="B243" s="262"/>
      <c r="C243" s="88" t="s">
        <v>297</v>
      </c>
      <c r="D243" s="201" t="s">
        <v>8</v>
      </c>
      <c r="E243" s="194" t="s">
        <v>124</v>
      </c>
      <c r="F243" s="208" t="s">
        <v>468</v>
      </c>
      <c r="G243" s="84" t="s">
        <v>154</v>
      </c>
      <c r="H243" s="191">
        <v>600000</v>
      </c>
      <c r="I243" s="174" t="s">
        <v>160</v>
      </c>
      <c r="J243" s="288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</row>
    <row r="244" spans="1:78" s="136" customFormat="1" ht="15" customHeight="1">
      <c r="A244" s="39" t="s">
        <v>15</v>
      </c>
      <c r="B244" s="258" t="s">
        <v>55</v>
      </c>
      <c r="C244" s="144" t="s">
        <v>56</v>
      </c>
      <c r="D244" s="201"/>
      <c r="E244" s="219"/>
      <c r="F244" s="208"/>
      <c r="G244" s="197"/>
      <c r="H244" s="215">
        <f>SUM(H245:H269)</f>
        <v>113691000</v>
      </c>
      <c r="I244" s="297"/>
      <c r="J244" s="288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  <c r="BM244" s="135"/>
      <c r="BN244" s="135"/>
      <c r="BO244" s="135"/>
      <c r="BP244" s="135"/>
      <c r="BQ244" s="135"/>
      <c r="BR244" s="135"/>
      <c r="BS244" s="135"/>
      <c r="BT244" s="135"/>
      <c r="BU244" s="135"/>
      <c r="BV244" s="135"/>
      <c r="BW244" s="135"/>
      <c r="BX244" s="135"/>
      <c r="BY244" s="135"/>
      <c r="BZ244" s="135"/>
    </row>
    <row r="245" spans="1:78" s="136" customFormat="1" ht="15" customHeight="1">
      <c r="A245" s="39"/>
      <c r="B245" s="257"/>
      <c r="C245" s="146" t="s">
        <v>255</v>
      </c>
      <c r="D245" s="230" t="s">
        <v>8</v>
      </c>
      <c r="E245" s="201"/>
      <c r="F245" s="208">
        <v>1</v>
      </c>
      <c r="G245" s="84" t="s">
        <v>121</v>
      </c>
      <c r="H245" s="191">
        <v>27500000</v>
      </c>
      <c r="I245" s="176" t="s">
        <v>176</v>
      </c>
      <c r="J245" s="289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  <c r="AY245" s="135"/>
      <c r="AZ245" s="135"/>
      <c r="BA245" s="135"/>
      <c r="BB245" s="135"/>
      <c r="BC245" s="135"/>
      <c r="BD245" s="135"/>
      <c r="BE245" s="135"/>
      <c r="BF245" s="135"/>
      <c r="BG245" s="135"/>
      <c r="BH245" s="135"/>
      <c r="BI245" s="135"/>
      <c r="BJ245" s="135"/>
      <c r="BK245" s="135"/>
      <c r="BL245" s="135"/>
      <c r="BM245" s="135"/>
      <c r="BN245" s="135"/>
      <c r="BO245" s="135"/>
      <c r="BP245" s="135"/>
      <c r="BQ245" s="135"/>
      <c r="BR245" s="135"/>
      <c r="BS245" s="135"/>
      <c r="BT245" s="135"/>
      <c r="BU245" s="135"/>
      <c r="BV245" s="135"/>
      <c r="BW245" s="135"/>
      <c r="BX245" s="135"/>
      <c r="BY245" s="135"/>
      <c r="BZ245" s="135"/>
    </row>
    <row r="246" spans="1:78" s="136" customFormat="1" ht="15" customHeight="1">
      <c r="A246" s="39"/>
      <c r="B246" s="257"/>
      <c r="C246" s="146" t="s">
        <v>197</v>
      </c>
      <c r="D246" s="230" t="s">
        <v>8</v>
      </c>
      <c r="E246" s="201"/>
      <c r="F246" s="208">
        <v>1</v>
      </c>
      <c r="G246" s="84" t="s">
        <v>122</v>
      </c>
      <c r="H246" s="191">
        <v>5000000</v>
      </c>
      <c r="I246" s="176" t="s">
        <v>176</v>
      </c>
      <c r="J246" s="288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  <c r="AZ246" s="135"/>
      <c r="BA246" s="135"/>
      <c r="BB246" s="135"/>
      <c r="BC246" s="135"/>
      <c r="BD246" s="135"/>
      <c r="BE246" s="135"/>
      <c r="BF246" s="135"/>
      <c r="BG246" s="135"/>
      <c r="BH246" s="135"/>
      <c r="BI246" s="135"/>
      <c r="BJ246" s="135"/>
      <c r="BK246" s="135"/>
      <c r="BL246" s="135"/>
      <c r="BM246" s="135"/>
      <c r="BN246" s="135"/>
      <c r="BO246" s="135"/>
      <c r="BP246" s="135"/>
      <c r="BQ246" s="135"/>
      <c r="BR246" s="135"/>
      <c r="BS246" s="135"/>
      <c r="BT246" s="135"/>
      <c r="BU246" s="135"/>
      <c r="BV246" s="135"/>
      <c r="BW246" s="135"/>
      <c r="BX246" s="135"/>
      <c r="BY246" s="135"/>
      <c r="BZ246" s="135"/>
    </row>
    <row r="247" spans="1:78" s="136" customFormat="1" ht="15" customHeight="1">
      <c r="A247" s="39"/>
      <c r="B247" s="257"/>
      <c r="C247" s="146" t="s">
        <v>256</v>
      </c>
      <c r="D247" s="230" t="s">
        <v>8</v>
      </c>
      <c r="E247" s="201"/>
      <c r="F247" s="208">
        <v>2</v>
      </c>
      <c r="G247" s="84" t="s">
        <v>154</v>
      </c>
      <c r="H247" s="191">
        <v>300000</v>
      </c>
      <c r="I247" s="176" t="s">
        <v>171</v>
      </c>
      <c r="J247" s="288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5"/>
      <c r="AZ247" s="135"/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  <c r="BM247" s="135"/>
      <c r="BN247" s="135"/>
      <c r="BO247" s="135"/>
      <c r="BP247" s="135"/>
      <c r="BQ247" s="135"/>
      <c r="BR247" s="135"/>
      <c r="BS247" s="135"/>
      <c r="BT247" s="135"/>
      <c r="BU247" s="135"/>
      <c r="BV247" s="135"/>
      <c r="BW247" s="135"/>
      <c r="BX247" s="135"/>
      <c r="BY247" s="135"/>
      <c r="BZ247" s="135"/>
    </row>
    <row r="248" spans="1:78" s="136" customFormat="1" ht="15" customHeight="1">
      <c r="A248" s="39"/>
      <c r="B248" s="257"/>
      <c r="C248" s="146" t="s">
        <v>141</v>
      </c>
      <c r="D248" s="230" t="s">
        <v>8</v>
      </c>
      <c r="E248" s="201"/>
      <c r="F248" s="208">
        <v>2</v>
      </c>
      <c r="G248" s="84" t="s">
        <v>154</v>
      </c>
      <c r="H248" s="191">
        <v>180000</v>
      </c>
      <c r="I248" s="176" t="s">
        <v>171</v>
      </c>
      <c r="J248" s="288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135"/>
      <c r="BA248" s="135"/>
      <c r="BB248" s="135"/>
      <c r="BC248" s="135"/>
      <c r="BD248" s="135"/>
      <c r="BE248" s="135"/>
      <c r="BF248" s="135"/>
      <c r="BG248" s="135"/>
      <c r="BH248" s="135"/>
      <c r="BI248" s="135"/>
      <c r="BJ248" s="135"/>
      <c r="BK248" s="135"/>
      <c r="BL248" s="135"/>
      <c r="BM248" s="135"/>
      <c r="BN248" s="135"/>
      <c r="BO248" s="135"/>
      <c r="BP248" s="135"/>
      <c r="BQ248" s="135"/>
      <c r="BR248" s="135"/>
      <c r="BS248" s="135"/>
      <c r="BT248" s="135"/>
      <c r="BU248" s="135"/>
      <c r="BV248" s="135"/>
      <c r="BW248" s="135"/>
      <c r="BX248" s="135"/>
      <c r="BY248" s="135"/>
      <c r="BZ248" s="135"/>
    </row>
    <row r="249" spans="1:78" s="136" customFormat="1" ht="15" customHeight="1">
      <c r="A249" s="39"/>
      <c r="B249" s="257"/>
      <c r="C249" s="146" t="s">
        <v>198</v>
      </c>
      <c r="D249" s="230" t="s">
        <v>8</v>
      </c>
      <c r="E249" s="201"/>
      <c r="F249" s="208">
        <v>2</v>
      </c>
      <c r="G249" s="213" t="s">
        <v>121</v>
      </c>
      <c r="H249" s="191">
        <v>35000</v>
      </c>
      <c r="I249" s="176" t="s">
        <v>188</v>
      </c>
      <c r="J249" s="288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  <c r="AY249" s="135"/>
      <c r="AZ249" s="135"/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5"/>
      <c r="BW249" s="135"/>
      <c r="BX249" s="135"/>
      <c r="BY249" s="135"/>
      <c r="BZ249" s="135"/>
    </row>
    <row r="250" spans="1:78" s="136" customFormat="1" ht="15" customHeight="1">
      <c r="A250" s="39"/>
      <c r="B250" s="259"/>
      <c r="C250" s="146" t="s">
        <v>298</v>
      </c>
      <c r="D250" s="230" t="s">
        <v>8</v>
      </c>
      <c r="E250" s="201"/>
      <c r="F250" s="208">
        <v>2</v>
      </c>
      <c r="G250" s="84" t="s">
        <v>154</v>
      </c>
      <c r="H250" s="191">
        <v>4000000</v>
      </c>
      <c r="I250" s="176" t="s">
        <v>166</v>
      </c>
      <c r="J250" s="288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</row>
    <row r="251" spans="1:78" s="136" customFormat="1" ht="15" customHeight="1">
      <c r="A251" s="39"/>
      <c r="B251" s="259"/>
      <c r="C251" s="146" t="s">
        <v>298</v>
      </c>
      <c r="D251" s="230" t="s">
        <v>8</v>
      </c>
      <c r="E251" s="201"/>
      <c r="F251" s="208">
        <v>1</v>
      </c>
      <c r="G251" s="213" t="s">
        <v>121</v>
      </c>
      <c r="H251" s="191">
        <v>1000000</v>
      </c>
      <c r="I251" s="176" t="s">
        <v>180</v>
      </c>
      <c r="J251" s="288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35"/>
      <c r="BP251" s="135"/>
      <c r="BQ251" s="135"/>
      <c r="BR251" s="135"/>
      <c r="BS251" s="135"/>
      <c r="BT251" s="135"/>
      <c r="BU251" s="135"/>
      <c r="BV251" s="135"/>
      <c r="BW251" s="135"/>
      <c r="BX251" s="135"/>
      <c r="BY251" s="135"/>
      <c r="BZ251" s="135"/>
    </row>
    <row r="252" spans="1:78" s="136" customFormat="1" ht="15" customHeight="1">
      <c r="A252" s="39"/>
      <c r="B252" s="259"/>
      <c r="C252" s="146" t="s">
        <v>146</v>
      </c>
      <c r="D252" s="230" t="s">
        <v>8</v>
      </c>
      <c r="E252" s="201"/>
      <c r="F252" s="208">
        <v>2</v>
      </c>
      <c r="G252" s="213" t="s">
        <v>121</v>
      </c>
      <c r="H252" s="191">
        <v>36000</v>
      </c>
      <c r="I252" s="176" t="s">
        <v>170</v>
      </c>
      <c r="J252" s="288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</row>
    <row r="253" spans="1:78" s="136" customFormat="1" ht="15" customHeight="1">
      <c r="A253" s="39"/>
      <c r="B253" s="257"/>
      <c r="C253" s="146" t="s">
        <v>142</v>
      </c>
      <c r="D253" s="230" t="s">
        <v>8</v>
      </c>
      <c r="E253" s="201"/>
      <c r="F253" s="208">
        <v>1</v>
      </c>
      <c r="G253" s="84" t="s">
        <v>154</v>
      </c>
      <c r="H253" s="191">
        <v>1250000</v>
      </c>
      <c r="I253" s="176" t="s">
        <v>186</v>
      </c>
      <c r="J253" s="288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</row>
    <row r="254" spans="1:78" s="136" customFormat="1" ht="15" customHeight="1">
      <c r="A254" s="39"/>
      <c r="B254" s="257"/>
      <c r="C254" s="88" t="s">
        <v>257</v>
      </c>
      <c r="D254" s="230"/>
      <c r="E254" s="201"/>
      <c r="F254" s="208">
        <v>1</v>
      </c>
      <c r="G254" s="84" t="s">
        <v>154</v>
      </c>
      <c r="H254" s="191">
        <v>1500000</v>
      </c>
      <c r="I254" s="176" t="s">
        <v>186</v>
      </c>
      <c r="J254" s="288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</row>
    <row r="255" spans="1:78" s="136" customFormat="1" ht="15" customHeight="1">
      <c r="A255" s="39"/>
      <c r="B255" s="257"/>
      <c r="C255" s="88" t="s">
        <v>303</v>
      </c>
      <c r="D255" s="230"/>
      <c r="E255" s="201"/>
      <c r="F255" s="208">
        <v>1</v>
      </c>
      <c r="G255" s="84" t="s">
        <v>321</v>
      </c>
      <c r="H255" s="191">
        <v>24000000</v>
      </c>
      <c r="I255" s="174" t="s">
        <v>180</v>
      </c>
      <c r="J255" s="289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</row>
    <row r="256" spans="1:78" s="136" customFormat="1" ht="15" customHeight="1">
      <c r="A256" s="39"/>
      <c r="B256" s="262"/>
      <c r="C256" s="88" t="s">
        <v>299</v>
      </c>
      <c r="D256" s="230"/>
      <c r="E256" s="201"/>
      <c r="F256" s="208">
        <v>1</v>
      </c>
      <c r="G256" s="84" t="s">
        <v>121</v>
      </c>
      <c r="H256" s="191">
        <v>5000000</v>
      </c>
      <c r="I256" s="174" t="s">
        <v>166</v>
      </c>
      <c r="J256" s="288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</row>
    <row r="257" spans="1:78" s="136" customFormat="1" ht="15" customHeight="1">
      <c r="A257" s="39"/>
      <c r="B257" s="260"/>
      <c r="C257" s="146" t="s">
        <v>401</v>
      </c>
      <c r="D257" s="230" t="s">
        <v>8</v>
      </c>
      <c r="E257" s="201" t="s">
        <v>124</v>
      </c>
      <c r="F257" s="208">
        <v>2</v>
      </c>
      <c r="G257" s="84" t="s">
        <v>121</v>
      </c>
      <c r="H257" s="191">
        <v>90000</v>
      </c>
      <c r="I257" s="176" t="s">
        <v>233</v>
      </c>
      <c r="J257" s="288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35"/>
      <c r="BP257" s="135"/>
      <c r="BQ257" s="135"/>
      <c r="BR257" s="135"/>
      <c r="BS257" s="135"/>
      <c r="BT257" s="135"/>
      <c r="BU257" s="135"/>
      <c r="BV257" s="135"/>
      <c r="BW257" s="135"/>
      <c r="BX257" s="135"/>
      <c r="BY257" s="135"/>
      <c r="BZ257" s="135"/>
    </row>
    <row r="258" spans="1:78" s="136" customFormat="1" ht="21" customHeight="1">
      <c r="A258" s="39"/>
      <c r="B258" s="257"/>
      <c r="C258" s="88" t="s">
        <v>145</v>
      </c>
      <c r="D258" s="230" t="s">
        <v>8</v>
      </c>
      <c r="E258" s="201"/>
      <c r="F258" s="208" t="s">
        <v>468</v>
      </c>
      <c r="G258" s="84" t="s">
        <v>154</v>
      </c>
      <c r="H258" s="191">
        <v>1000000</v>
      </c>
      <c r="I258" s="174" t="s">
        <v>160</v>
      </c>
      <c r="J258" s="288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135"/>
      <c r="BA258" s="135"/>
      <c r="BB258" s="135"/>
      <c r="BC258" s="135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</row>
    <row r="259" spans="1:78" s="136" customFormat="1" ht="15" customHeight="1">
      <c r="A259" s="39"/>
      <c r="B259" s="257"/>
      <c r="C259" s="146" t="s">
        <v>302</v>
      </c>
      <c r="D259" s="230" t="s">
        <v>8</v>
      </c>
      <c r="E259" s="201" t="s">
        <v>124</v>
      </c>
      <c r="F259" s="208">
        <v>1</v>
      </c>
      <c r="G259" s="213" t="s">
        <v>119</v>
      </c>
      <c r="H259" s="191">
        <v>50000</v>
      </c>
      <c r="I259" s="174" t="s">
        <v>187</v>
      </c>
      <c r="J259" s="288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AZ259" s="135"/>
      <c r="BA259" s="135"/>
      <c r="BB259" s="135"/>
      <c r="BC259" s="135"/>
      <c r="BD259" s="135"/>
      <c r="BE259" s="135"/>
      <c r="BF259" s="135"/>
      <c r="BG259" s="135"/>
      <c r="BH259" s="135"/>
      <c r="BI259" s="135"/>
      <c r="BJ259" s="135"/>
      <c r="BK259" s="135"/>
      <c r="BL259" s="135"/>
      <c r="BM259" s="135"/>
      <c r="BN259" s="135"/>
      <c r="BO259" s="135"/>
      <c r="BP259" s="135"/>
      <c r="BQ259" s="135"/>
      <c r="BR259" s="135"/>
      <c r="BS259" s="135"/>
      <c r="BT259" s="135"/>
      <c r="BU259" s="135"/>
      <c r="BV259" s="135"/>
      <c r="BW259" s="135"/>
      <c r="BX259" s="135"/>
      <c r="BY259" s="135"/>
      <c r="BZ259" s="135"/>
    </row>
    <row r="260" spans="1:78" s="136" customFormat="1" ht="15" customHeight="1">
      <c r="A260" s="39"/>
      <c r="B260" s="257"/>
      <c r="C260" s="146" t="s">
        <v>301</v>
      </c>
      <c r="D260" s="230"/>
      <c r="E260" s="201"/>
      <c r="F260" s="208" t="s">
        <v>468</v>
      </c>
      <c r="G260" s="213" t="s">
        <v>119</v>
      </c>
      <c r="H260" s="191">
        <v>800000</v>
      </c>
      <c r="I260" s="174" t="s">
        <v>187</v>
      </c>
      <c r="J260" s="288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135"/>
      <c r="BY260" s="135"/>
      <c r="BZ260" s="135"/>
    </row>
    <row r="261" spans="1:78" s="136" customFormat="1" ht="15" customHeight="1">
      <c r="A261" s="39"/>
      <c r="B261" s="257"/>
      <c r="C261" s="146" t="s">
        <v>232</v>
      </c>
      <c r="D261" s="230" t="s">
        <v>8</v>
      </c>
      <c r="E261" s="201" t="s">
        <v>124</v>
      </c>
      <c r="F261" s="208">
        <v>2</v>
      </c>
      <c r="G261" s="213" t="s">
        <v>119</v>
      </c>
      <c r="H261" s="191">
        <v>1000000</v>
      </c>
      <c r="I261" s="176" t="s">
        <v>162</v>
      </c>
      <c r="J261" s="288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35"/>
      <c r="BE261" s="135"/>
      <c r="BF261" s="135"/>
      <c r="BG261" s="135"/>
      <c r="BH261" s="135"/>
      <c r="BI261" s="135"/>
      <c r="BJ261" s="135"/>
      <c r="BK261" s="135"/>
      <c r="BL261" s="135"/>
      <c r="BM261" s="135"/>
      <c r="BN261" s="135"/>
      <c r="BO261" s="135"/>
      <c r="BP261" s="135"/>
      <c r="BQ261" s="135"/>
      <c r="BR261" s="135"/>
      <c r="BS261" s="135"/>
      <c r="BT261" s="135"/>
      <c r="BU261" s="135"/>
      <c r="BV261" s="135"/>
      <c r="BW261" s="135"/>
      <c r="BX261" s="135"/>
      <c r="BY261" s="135"/>
      <c r="BZ261" s="135"/>
    </row>
    <row r="262" spans="1:78" s="136" customFormat="1" ht="15" customHeight="1">
      <c r="A262" s="39"/>
      <c r="B262" s="257"/>
      <c r="C262" s="146" t="s">
        <v>143</v>
      </c>
      <c r="D262" s="230" t="s">
        <v>8</v>
      </c>
      <c r="E262" s="201"/>
      <c r="F262" s="208">
        <v>2</v>
      </c>
      <c r="G262" s="213" t="s">
        <v>119</v>
      </c>
      <c r="H262" s="191">
        <v>1250000</v>
      </c>
      <c r="I262" s="176" t="s">
        <v>161</v>
      </c>
      <c r="J262" s="288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135"/>
      <c r="BA262" s="135"/>
      <c r="BB262" s="135"/>
      <c r="BC262" s="135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</row>
    <row r="263" spans="1:78" s="136" customFormat="1" ht="15" customHeight="1">
      <c r="A263" s="39"/>
      <c r="B263" s="257"/>
      <c r="C263" s="146" t="s">
        <v>144</v>
      </c>
      <c r="D263" s="230" t="s">
        <v>8</v>
      </c>
      <c r="E263" s="201" t="s">
        <v>124</v>
      </c>
      <c r="F263" s="208">
        <v>1</v>
      </c>
      <c r="G263" s="213" t="s">
        <v>119</v>
      </c>
      <c r="H263" s="191">
        <v>5000000</v>
      </c>
      <c r="I263" s="176" t="s">
        <v>177</v>
      </c>
      <c r="J263" s="288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35"/>
      <c r="BA263" s="135"/>
      <c r="BB263" s="135"/>
      <c r="BC263" s="135"/>
      <c r="BD263" s="135"/>
      <c r="BE263" s="135"/>
      <c r="BF263" s="135"/>
      <c r="BG263" s="135"/>
      <c r="BH263" s="135"/>
      <c r="BI263" s="135"/>
      <c r="BJ263" s="135"/>
      <c r="BK263" s="135"/>
      <c r="BL263" s="135"/>
      <c r="BM263" s="135"/>
      <c r="BN263" s="135"/>
      <c r="BO263" s="135"/>
      <c r="BP263" s="135"/>
      <c r="BQ263" s="135"/>
      <c r="BR263" s="135"/>
      <c r="BS263" s="135"/>
      <c r="BT263" s="135"/>
      <c r="BU263" s="135"/>
      <c r="BV263" s="135"/>
      <c r="BW263" s="135"/>
      <c r="BX263" s="135"/>
      <c r="BY263" s="135"/>
      <c r="BZ263" s="135"/>
    </row>
    <row r="264" spans="1:78" s="136" customFormat="1" ht="24" customHeight="1">
      <c r="A264" s="39"/>
      <c r="B264" s="257"/>
      <c r="C264" s="146" t="s">
        <v>110</v>
      </c>
      <c r="D264" s="230" t="s">
        <v>8</v>
      </c>
      <c r="E264" s="201" t="s">
        <v>124</v>
      </c>
      <c r="F264" s="208">
        <v>1</v>
      </c>
      <c r="G264" s="213" t="s">
        <v>119</v>
      </c>
      <c r="H264" s="191">
        <v>21000000</v>
      </c>
      <c r="I264" s="176" t="s">
        <v>178</v>
      </c>
      <c r="J264" s="289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135"/>
      <c r="BA264" s="135"/>
      <c r="BB264" s="135"/>
      <c r="BC264" s="135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</row>
    <row r="265" spans="1:78" s="136" customFormat="1" ht="15" customHeight="1">
      <c r="A265" s="39"/>
      <c r="B265" s="257"/>
      <c r="C265" s="146" t="s">
        <v>402</v>
      </c>
      <c r="D265" s="230" t="s">
        <v>8</v>
      </c>
      <c r="E265" s="201" t="s">
        <v>124</v>
      </c>
      <c r="F265" s="208">
        <v>1</v>
      </c>
      <c r="G265" s="84" t="s">
        <v>466</v>
      </c>
      <c r="H265" s="191">
        <v>7000000</v>
      </c>
      <c r="I265" s="176" t="s">
        <v>199</v>
      </c>
      <c r="J265" s="288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  <c r="AY265" s="135"/>
      <c r="AZ265" s="135"/>
      <c r="BA265" s="135"/>
      <c r="BB265" s="135"/>
      <c r="BC265" s="135"/>
      <c r="BD265" s="135"/>
      <c r="BE265" s="135"/>
      <c r="BF265" s="135"/>
      <c r="BG265" s="135"/>
      <c r="BH265" s="135"/>
      <c r="BI265" s="135"/>
      <c r="BJ265" s="135"/>
      <c r="BK265" s="135"/>
      <c r="BL265" s="135"/>
      <c r="BM265" s="135"/>
      <c r="BN265" s="135"/>
      <c r="BO265" s="135"/>
      <c r="BP265" s="135"/>
      <c r="BQ265" s="135"/>
      <c r="BR265" s="135"/>
      <c r="BS265" s="135"/>
      <c r="BT265" s="135"/>
      <c r="BU265" s="135"/>
      <c r="BV265" s="135"/>
      <c r="BW265" s="135"/>
      <c r="BX265" s="135"/>
      <c r="BY265" s="135"/>
      <c r="BZ265" s="135"/>
    </row>
    <row r="266" spans="1:78" s="136" customFormat="1" ht="15" customHeight="1">
      <c r="A266" s="39"/>
      <c r="B266" s="257"/>
      <c r="C266" s="146" t="s">
        <v>200</v>
      </c>
      <c r="D266" s="230" t="s">
        <v>8</v>
      </c>
      <c r="E266" s="201" t="s">
        <v>124</v>
      </c>
      <c r="F266" s="208">
        <v>1</v>
      </c>
      <c r="G266" s="213" t="s">
        <v>119</v>
      </c>
      <c r="H266" s="191">
        <v>2800000</v>
      </c>
      <c r="I266" s="176" t="s">
        <v>169</v>
      </c>
      <c r="J266" s="288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35"/>
      <c r="BE266" s="135"/>
      <c r="BF266" s="135"/>
      <c r="BG266" s="135"/>
      <c r="BH266" s="135"/>
      <c r="BI266" s="135"/>
      <c r="BJ266" s="135"/>
      <c r="BK266" s="135"/>
      <c r="BL266" s="135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</row>
    <row r="267" spans="1:78" s="136" customFormat="1" ht="20.25" customHeight="1">
      <c r="A267" s="39"/>
      <c r="B267" s="257"/>
      <c r="C267" s="146" t="s">
        <v>300</v>
      </c>
      <c r="D267" s="230" t="s">
        <v>8</v>
      </c>
      <c r="E267" s="201" t="s">
        <v>124</v>
      </c>
      <c r="F267" s="208">
        <v>2</v>
      </c>
      <c r="G267" s="84" t="s">
        <v>154</v>
      </c>
      <c r="H267" s="191">
        <v>450000</v>
      </c>
      <c r="I267" s="176" t="s">
        <v>223</v>
      </c>
      <c r="J267" s="288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5"/>
      <c r="AZ267" s="135"/>
      <c r="BA267" s="135"/>
      <c r="BB267" s="135"/>
      <c r="BC267" s="135"/>
      <c r="BD267" s="135"/>
      <c r="BE267" s="135"/>
      <c r="BF267" s="135"/>
      <c r="BG267" s="135"/>
      <c r="BH267" s="135"/>
      <c r="BI267" s="135"/>
      <c r="BJ267" s="135"/>
      <c r="BK267" s="135"/>
      <c r="BL267" s="135"/>
      <c r="BM267" s="135"/>
      <c r="BN267" s="135"/>
      <c r="BO267" s="135"/>
      <c r="BP267" s="135"/>
      <c r="BQ267" s="135"/>
      <c r="BR267" s="135"/>
      <c r="BS267" s="135"/>
      <c r="BT267" s="135"/>
      <c r="BU267" s="135"/>
      <c r="BV267" s="135"/>
      <c r="BW267" s="135"/>
      <c r="BX267" s="135"/>
      <c r="BY267" s="135"/>
      <c r="BZ267" s="135"/>
    </row>
    <row r="268" spans="1:78" s="136" customFormat="1" ht="15" customHeight="1">
      <c r="A268" s="39"/>
      <c r="B268" s="257"/>
      <c r="C268" s="146" t="s">
        <v>145</v>
      </c>
      <c r="D268" s="230" t="s">
        <v>8</v>
      </c>
      <c r="E268" s="201" t="s">
        <v>124</v>
      </c>
      <c r="F268" s="208">
        <v>2</v>
      </c>
      <c r="G268" s="84" t="s">
        <v>119</v>
      </c>
      <c r="H268" s="191">
        <v>3000000</v>
      </c>
      <c r="I268" s="176" t="s">
        <v>107</v>
      </c>
      <c r="J268" s="288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5"/>
      <c r="BC268" s="135"/>
      <c r="BD268" s="135"/>
      <c r="BE268" s="135"/>
      <c r="BF268" s="135"/>
      <c r="BG268" s="135"/>
      <c r="BH268" s="135"/>
      <c r="BI268" s="135"/>
      <c r="BJ268" s="135"/>
      <c r="BK268" s="135"/>
      <c r="BL268" s="135"/>
      <c r="BM268" s="135"/>
      <c r="BN268" s="135"/>
      <c r="BO268" s="135"/>
      <c r="BP268" s="135"/>
      <c r="BQ268" s="135"/>
      <c r="BR268" s="135"/>
      <c r="BS268" s="135"/>
      <c r="BT268" s="135"/>
      <c r="BU268" s="135"/>
      <c r="BV268" s="135"/>
      <c r="BW268" s="135"/>
      <c r="BX268" s="135"/>
      <c r="BY268" s="135"/>
      <c r="BZ268" s="135"/>
    </row>
    <row r="269" spans="1:78" s="136" customFormat="1" ht="15" customHeight="1">
      <c r="A269" s="39"/>
      <c r="B269" s="257"/>
      <c r="C269" s="146" t="s">
        <v>400</v>
      </c>
      <c r="D269" s="230" t="s">
        <v>8</v>
      </c>
      <c r="E269" s="201" t="s">
        <v>124</v>
      </c>
      <c r="F269" s="208">
        <v>2</v>
      </c>
      <c r="G269" s="84" t="s">
        <v>122</v>
      </c>
      <c r="H269" s="191">
        <v>450000</v>
      </c>
      <c r="I269" s="176" t="s">
        <v>162</v>
      </c>
      <c r="J269" s="288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35"/>
      <c r="BH269" s="135"/>
      <c r="BI269" s="135"/>
      <c r="BJ269" s="135"/>
      <c r="BK269" s="135"/>
      <c r="BL269" s="135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</row>
    <row r="270" spans="1:78" s="136" customFormat="1" ht="44.25" customHeight="1">
      <c r="A270" s="159" t="s">
        <v>57</v>
      </c>
      <c r="B270" s="265" t="s">
        <v>258</v>
      </c>
      <c r="C270" s="163"/>
      <c r="D270" s="194"/>
      <c r="E270" s="232"/>
      <c r="F270" s="208"/>
      <c r="G270" s="189"/>
      <c r="H270" s="101">
        <f>SUM(H271)</f>
        <v>50000000</v>
      </c>
      <c r="I270" s="297"/>
      <c r="J270" s="290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35"/>
      <c r="AY270" s="135"/>
      <c r="AZ270" s="135"/>
      <c r="BA270" s="135"/>
      <c r="BB270" s="135"/>
      <c r="BC270" s="135"/>
      <c r="BD270" s="135"/>
      <c r="BE270" s="135"/>
      <c r="BF270" s="135"/>
      <c r="BG270" s="135"/>
      <c r="BH270" s="135"/>
      <c r="BI270" s="135"/>
      <c r="BJ270" s="135"/>
      <c r="BK270" s="135"/>
      <c r="BL270" s="135"/>
      <c r="BM270" s="135"/>
      <c r="BN270" s="135"/>
      <c r="BO270" s="135"/>
      <c r="BP270" s="135"/>
      <c r="BQ270" s="135"/>
      <c r="BR270" s="135"/>
      <c r="BS270" s="135"/>
      <c r="BT270" s="135"/>
      <c r="BU270" s="135"/>
      <c r="BV270" s="135"/>
      <c r="BW270" s="135"/>
      <c r="BX270" s="135"/>
      <c r="BY270" s="135"/>
      <c r="BZ270" s="135"/>
    </row>
    <row r="271" spans="1:78" s="136" customFormat="1" ht="15" customHeight="1">
      <c r="A271" s="39" t="s">
        <v>15</v>
      </c>
      <c r="B271" s="258" t="s">
        <v>58</v>
      </c>
      <c r="C271" s="144" t="s">
        <v>59</v>
      </c>
      <c r="D271" s="201"/>
      <c r="E271" s="180"/>
      <c r="F271" s="208"/>
      <c r="G271" s="84"/>
      <c r="H271" s="215">
        <f>SUM(H272)</f>
        <v>50000000</v>
      </c>
      <c r="I271" s="297"/>
      <c r="J271" s="290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5"/>
      <c r="AZ271" s="135"/>
      <c r="BA271" s="135"/>
      <c r="BB271" s="135"/>
      <c r="BC271" s="135"/>
      <c r="BD271" s="135"/>
      <c r="BE271" s="135"/>
      <c r="BF271" s="135"/>
      <c r="BG271" s="135"/>
      <c r="BH271" s="135"/>
      <c r="BI271" s="135"/>
      <c r="BJ271" s="135"/>
      <c r="BK271" s="135"/>
      <c r="BL271" s="135"/>
      <c r="BM271" s="135"/>
      <c r="BN271" s="135"/>
      <c r="BO271" s="135"/>
      <c r="BP271" s="135"/>
      <c r="BQ271" s="135"/>
      <c r="BR271" s="135"/>
      <c r="BS271" s="135"/>
      <c r="BT271" s="135"/>
      <c r="BU271" s="135"/>
      <c r="BV271" s="135"/>
      <c r="BW271" s="135"/>
      <c r="BX271" s="135"/>
      <c r="BY271" s="135"/>
      <c r="BZ271" s="135"/>
    </row>
    <row r="272" spans="1:78" s="136" customFormat="1" ht="18.75" customHeight="1">
      <c r="A272" s="164"/>
      <c r="B272" s="257"/>
      <c r="C272" s="146" t="s">
        <v>474</v>
      </c>
      <c r="D272" s="201" t="s">
        <v>8</v>
      </c>
      <c r="E272" s="201" t="s">
        <v>125</v>
      </c>
      <c r="F272" s="208">
        <v>1</v>
      </c>
      <c r="G272" s="205" t="s">
        <v>215</v>
      </c>
      <c r="H272" s="191">
        <v>50000000</v>
      </c>
      <c r="I272" s="298" t="s">
        <v>180</v>
      </c>
      <c r="J272" s="289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  <c r="AY272" s="135"/>
      <c r="AZ272" s="135"/>
      <c r="BA272" s="135"/>
      <c r="BB272" s="135"/>
      <c r="BC272" s="135"/>
      <c r="BD272" s="135"/>
      <c r="BE272" s="135"/>
      <c r="BF272" s="135"/>
      <c r="BG272" s="135"/>
      <c r="BH272" s="135"/>
      <c r="BI272" s="135"/>
      <c r="BJ272" s="135"/>
      <c r="BK272" s="135"/>
      <c r="BL272" s="135"/>
      <c r="BM272" s="135"/>
      <c r="BN272" s="135"/>
      <c r="BO272" s="135"/>
      <c r="BP272" s="135"/>
      <c r="BQ272" s="135"/>
      <c r="BR272" s="135"/>
      <c r="BS272" s="135"/>
      <c r="BT272" s="135"/>
      <c r="BU272" s="135"/>
      <c r="BV272" s="135"/>
      <c r="BW272" s="135"/>
      <c r="BX272" s="135"/>
      <c r="BY272" s="135"/>
      <c r="BZ272" s="135"/>
    </row>
    <row r="273" spans="1:78" s="136" customFormat="1" ht="21.75" customHeight="1">
      <c r="A273" s="164"/>
      <c r="B273" s="266"/>
      <c r="C273" s="93"/>
      <c r="D273" s="203"/>
      <c r="E273" s="203"/>
      <c r="F273" s="233"/>
      <c r="G273" s="205"/>
      <c r="H273" s="101">
        <f>SUM(H274)+H281+H286+H300+H308+H321+H324</f>
        <v>474429000</v>
      </c>
      <c r="I273" s="297"/>
      <c r="J273" s="288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35"/>
      <c r="AV273" s="135"/>
      <c r="AW273" s="135"/>
      <c r="AX273" s="135"/>
      <c r="AY273" s="135"/>
      <c r="AZ273" s="135"/>
      <c r="BA273" s="135"/>
      <c r="BB273" s="135"/>
      <c r="BC273" s="135"/>
      <c r="BD273" s="135"/>
      <c r="BE273" s="135"/>
      <c r="BF273" s="135"/>
      <c r="BG273" s="135"/>
      <c r="BH273" s="135"/>
      <c r="BI273" s="135"/>
      <c r="BJ273" s="135"/>
      <c r="BK273" s="135"/>
      <c r="BL273" s="135"/>
      <c r="BM273" s="135"/>
      <c r="BN273" s="135"/>
      <c r="BO273" s="135"/>
      <c r="BP273" s="135"/>
      <c r="BQ273" s="135"/>
      <c r="BR273" s="135"/>
      <c r="BS273" s="135"/>
      <c r="BT273" s="135"/>
      <c r="BU273" s="135"/>
      <c r="BV273" s="135"/>
      <c r="BW273" s="135"/>
      <c r="BX273" s="135"/>
      <c r="BY273" s="135"/>
      <c r="BZ273" s="135"/>
    </row>
    <row r="274" spans="1:78" s="136" customFormat="1" ht="16.5" customHeight="1">
      <c r="A274" s="39" t="s">
        <v>15</v>
      </c>
      <c r="B274" s="258" t="s">
        <v>60</v>
      </c>
      <c r="C274" s="144" t="s">
        <v>11</v>
      </c>
      <c r="D274" s="194"/>
      <c r="E274" s="194"/>
      <c r="F274" s="206" t="s">
        <v>1</v>
      </c>
      <c r="G274" s="205"/>
      <c r="H274" s="212">
        <f>SUM(H275:H280)</f>
        <v>17400000</v>
      </c>
      <c r="I274" s="297"/>
      <c r="J274" s="288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135"/>
      <c r="BA274" s="135"/>
      <c r="BB274" s="135"/>
      <c r="BC274" s="135"/>
      <c r="BD274" s="135"/>
      <c r="BE274" s="135"/>
      <c r="BF274" s="135"/>
      <c r="BG274" s="135"/>
      <c r="BH274" s="135"/>
      <c r="BI274" s="135"/>
      <c r="BJ274" s="135"/>
      <c r="BK274" s="135"/>
      <c r="BL274" s="135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</row>
    <row r="275" spans="1:78" s="136" customFormat="1" ht="16.5" customHeight="1">
      <c r="A275" s="167"/>
      <c r="B275" s="257"/>
      <c r="C275" s="168" t="s">
        <v>304</v>
      </c>
      <c r="D275" s="194" t="s">
        <v>8</v>
      </c>
      <c r="E275" s="194"/>
      <c r="F275" s="206">
        <v>1</v>
      </c>
      <c r="G275" s="205" t="s">
        <v>121</v>
      </c>
      <c r="H275" s="191">
        <v>400000</v>
      </c>
      <c r="I275" s="298" t="s">
        <v>178</v>
      </c>
      <c r="J275" s="288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5"/>
      <c r="BS275" s="135"/>
      <c r="BT275" s="135"/>
      <c r="BU275" s="135"/>
      <c r="BV275" s="135"/>
      <c r="BW275" s="135"/>
      <c r="BX275" s="135"/>
      <c r="BY275" s="135"/>
      <c r="BZ275" s="135"/>
    </row>
    <row r="276" spans="1:78" s="136" customFormat="1" ht="16.5" customHeight="1">
      <c r="A276" s="167"/>
      <c r="B276" s="257"/>
      <c r="C276" s="168" t="s">
        <v>111</v>
      </c>
      <c r="D276" s="194" t="s">
        <v>8</v>
      </c>
      <c r="E276" s="194" t="s">
        <v>156</v>
      </c>
      <c r="F276" s="206">
        <v>1</v>
      </c>
      <c r="G276" s="205" t="s">
        <v>121</v>
      </c>
      <c r="H276" s="191">
        <v>10000000</v>
      </c>
      <c r="I276" s="298" t="s">
        <v>178</v>
      </c>
      <c r="J276" s="288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35"/>
      <c r="AV276" s="135"/>
      <c r="AW276" s="135"/>
      <c r="AX276" s="135"/>
      <c r="AY276" s="135"/>
      <c r="AZ276" s="135"/>
      <c r="BA276" s="135"/>
      <c r="BB276" s="135"/>
      <c r="BC276" s="135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</row>
    <row r="277" spans="1:78" s="136" customFormat="1" ht="16.5" customHeight="1">
      <c r="A277" s="167"/>
      <c r="B277" s="257"/>
      <c r="C277" s="168" t="s">
        <v>112</v>
      </c>
      <c r="D277" s="194" t="s">
        <v>8</v>
      </c>
      <c r="E277" s="194"/>
      <c r="F277" s="206">
        <v>1</v>
      </c>
      <c r="G277" s="205" t="s">
        <v>121</v>
      </c>
      <c r="H277" s="191">
        <v>4000000</v>
      </c>
      <c r="I277" s="298" t="s">
        <v>178</v>
      </c>
      <c r="J277" s="288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  <c r="AY277" s="135"/>
      <c r="AZ277" s="135"/>
      <c r="BA277" s="135"/>
      <c r="BB277" s="135"/>
      <c r="BC277" s="135"/>
      <c r="BD277" s="135"/>
      <c r="BE277" s="135"/>
      <c r="BF277" s="135"/>
      <c r="BG277" s="135"/>
      <c r="BH277" s="135"/>
      <c r="BI277" s="135"/>
      <c r="BJ277" s="135"/>
      <c r="BK277" s="135"/>
      <c r="BL277" s="135"/>
      <c r="BM277" s="135"/>
      <c r="BN277" s="135"/>
      <c r="BO277" s="135"/>
      <c r="BP277" s="135"/>
      <c r="BQ277" s="135"/>
      <c r="BR277" s="135"/>
      <c r="BS277" s="135"/>
      <c r="BT277" s="135"/>
      <c r="BU277" s="135"/>
      <c r="BV277" s="135"/>
      <c r="BW277" s="135"/>
      <c r="BX277" s="135"/>
      <c r="BY277" s="135"/>
      <c r="BZ277" s="135"/>
    </row>
    <row r="278" spans="1:78" s="136" customFormat="1" ht="16.5" customHeight="1">
      <c r="A278" s="167"/>
      <c r="B278" s="257"/>
      <c r="C278" s="168" t="s">
        <v>147</v>
      </c>
      <c r="D278" s="194" t="s">
        <v>8</v>
      </c>
      <c r="E278" s="194"/>
      <c r="F278" s="206">
        <v>2</v>
      </c>
      <c r="G278" s="205" t="s">
        <v>121</v>
      </c>
      <c r="H278" s="191">
        <v>400000</v>
      </c>
      <c r="I278" s="298" t="s">
        <v>166</v>
      </c>
      <c r="J278" s="288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  <c r="AY278" s="135"/>
      <c r="AZ278" s="135"/>
      <c r="BA278" s="135"/>
      <c r="BB278" s="135"/>
      <c r="BC278" s="135"/>
      <c r="BD278" s="135"/>
      <c r="BE278" s="135"/>
      <c r="BF278" s="135"/>
      <c r="BG278" s="135"/>
      <c r="BH278" s="135"/>
      <c r="BI278" s="135"/>
      <c r="BJ278" s="135"/>
      <c r="BK278" s="135"/>
      <c r="BL278" s="135"/>
      <c r="BM278" s="135"/>
      <c r="BN278" s="135"/>
      <c r="BO278" s="135"/>
      <c r="BP278" s="135"/>
      <c r="BQ278" s="135"/>
      <c r="BR278" s="135"/>
      <c r="BS278" s="135"/>
      <c r="BT278" s="135"/>
      <c r="BU278" s="135"/>
      <c r="BV278" s="135"/>
      <c r="BW278" s="135"/>
      <c r="BX278" s="135"/>
      <c r="BY278" s="135"/>
      <c r="BZ278" s="135"/>
    </row>
    <row r="279" spans="1:78" s="136" customFormat="1" ht="16.5" customHeight="1">
      <c r="A279" s="167"/>
      <c r="B279" s="257"/>
      <c r="C279" s="168" t="s">
        <v>305</v>
      </c>
      <c r="D279" s="194" t="s">
        <v>8</v>
      </c>
      <c r="E279" s="194" t="s">
        <v>124</v>
      </c>
      <c r="F279" s="206" t="s">
        <v>468</v>
      </c>
      <c r="G279" s="205" t="s">
        <v>154</v>
      </c>
      <c r="H279" s="191">
        <v>1600000</v>
      </c>
      <c r="I279" s="298" t="s">
        <v>162</v>
      </c>
      <c r="J279" s="288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5"/>
      <c r="BD279" s="135"/>
      <c r="BE279" s="135"/>
      <c r="BF279" s="135"/>
      <c r="BG279" s="135"/>
      <c r="BH279" s="135"/>
      <c r="BI279" s="135"/>
      <c r="BJ279" s="135"/>
      <c r="BK279" s="135"/>
      <c r="BL279" s="135"/>
      <c r="BM279" s="135"/>
      <c r="BN279" s="135"/>
      <c r="BO279" s="135"/>
      <c r="BP279" s="135"/>
      <c r="BQ279" s="135"/>
      <c r="BR279" s="135"/>
      <c r="BS279" s="135"/>
      <c r="BT279" s="135"/>
      <c r="BU279" s="135"/>
      <c r="BV279" s="135"/>
      <c r="BW279" s="135"/>
      <c r="BX279" s="135"/>
      <c r="BY279" s="135"/>
      <c r="BZ279" s="135"/>
    </row>
    <row r="280" spans="1:78" s="136" customFormat="1" ht="16.5" customHeight="1">
      <c r="A280" s="167"/>
      <c r="B280" s="257"/>
      <c r="C280" s="168" t="s">
        <v>88</v>
      </c>
      <c r="D280" s="194" t="s">
        <v>8</v>
      </c>
      <c r="E280" s="194" t="s">
        <v>124</v>
      </c>
      <c r="F280" s="206" t="s">
        <v>468</v>
      </c>
      <c r="G280" s="205" t="s">
        <v>154</v>
      </c>
      <c r="H280" s="191">
        <v>1000000</v>
      </c>
      <c r="I280" s="298" t="s">
        <v>221</v>
      </c>
      <c r="J280" s="288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  <c r="AY280" s="135"/>
      <c r="AZ280" s="135"/>
      <c r="BA280" s="135"/>
      <c r="BB280" s="135"/>
      <c r="BC280" s="135"/>
      <c r="BD280" s="135"/>
      <c r="BE280" s="135"/>
      <c r="BF280" s="135"/>
      <c r="BG280" s="135"/>
      <c r="BH280" s="135"/>
      <c r="BI280" s="135"/>
      <c r="BJ280" s="135"/>
      <c r="BK280" s="135"/>
      <c r="BL280" s="135"/>
      <c r="BM280" s="135"/>
      <c r="BN280" s="135"/>
      <c r="BO280" s="135"/>
      <c r="BP280" s="135"/>
      <c r="BQ280" s="135"/>
      <c r="BR280" s="135"/>
      <c r="BS280" s="135"/>
      <c r="BT280" s="135"/>
      <c r="BU280" s="135"/>
      <c r="BV280" s="135"/>
      <c r="BW280" s="135"/>
      <c r="BX280" s="135"/>
      <c r="BY280" s="135"/>
      <c r="BZ280" s="135"/>
    </row>
    <row r="281" spans="1:78" s="136" customFormat="1" ht="16.5" customHeight="1">
      <c r="A281" s="39" t="s">
        <v>15</v>
      </c>
      <c r="B281" s="258" t="s">
        <v>61</v>
      </c>
      <c r="C281" s="144" t="s">
        <v>67</v>
      </c>
      <c r="D281" s="201" t="s">
        <v>1</v>
      </c>
      <c r="E281" s="180"/>
      <c r="F281" s="208" t="s">
        <v>1</v>
      </c>
      <c r="G281" s="84"/>
      <c r="H281" s="223">
        <f>SUM(H282:H284)</f>
        <v>1470000</v>
      </c>
      <c r="I281" s="297"/>
      <c r="J281" s="288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  <c r="AY281" s="135"/>
      <c r="AZ281" s="135"/>
      <c r="BA281" s="135"/>
      <c r="BB281" s="135"/>
      <c r="BC281" s="135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</row>
    <row r="282" spans="1:78" s="136" customFormat="1" ht="16.5" customHeight="1">
      <c r="A282" s="39"/>
      <c r="B282" s="257"/>
      <c r="C282" s="93" t="s">
        <v>203</v>
      </c>
      <c r="D282" s="201" t="s">
        <v>8</v>
      </c>
      <c r="E282" s="194" t="s">
        <v>124</v>
      </c>
      <c r="F282" s="208">
        <v>2</v>
      </c>
      <c r="G282" s="84" t="s">
        <v>121</v>
      </c>
      <c r="H282" s="191">
        <v>140000</v>
      </c>
      <c r="I282" s="298" t="s">
        <v>202</v>
      </c>
      <c r="J282" s="288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  <c r="AY282" s="135"/>
      <c r="AZ282" s="135"/>
      <c r="BA282" s="135"/>
      <c r="BB282" s="135"/>
      <c r="BC282" s="135"/>
      <c r="BD282" s="135"/>
      <c r="BE282" s="135"/>
      <c r="BF282" s="135"/>
      <c r="BG282" s="135"/>
      <c r="BH282" s="135"/>
      <c r="BI282" s="135"/>
      <c r="BJ282" s="135"/>
      <c r="BK282" s="135"/>
      <c r="BL282" s="135"/>
      <c r="BM282" s="135"/>
      <c r="BN282" s="135"/>
      <c r="BO282" s="135"/>
      <c r="BP282" s="135"/>
      <c r="BQ282" s="135"/>
      <c r="BR282" s="135"/>
      <c r="BS282" s="135"/>
      <c r="BT282" s="135"/>
      <c r="BU282" s="135"/>
      <c r="BV282" s="135"/>
      <c r="BW282" s="135"/>
      <c r="BX282" s="135"/>
      <c r="BY282" s="135"/>
      <c r="BZ282" s="135"/>
    </row>
    <row r="283" spans="1:78" s="136" customFormat="1" ht="16.5" customHeight="1">
      <c r="A283" s="39"/>
      <c r="B283" s="257"/>
      <c r="C283" s="93" t="s">
        <v>204</v>
      </c>
      <c r="D283" s="201" t="s">
        <v>8</v>
      </c>
      <c r="E283" s="194" t="s">
        <v>124</v>
      </c>
      <c r="F283" s="208">
        <v>2</v>
      </c>
      <c r="G283" s="84" t="s">
        <v>119</v>
      </c>
      <c r="H283" s="191">
        <v>150000</v>
      </c>
      <c r="I283" s="298" t="s">
        <v>202</v>
      </c>
      <c r="J283" s="288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/>
      <c r="AY283" s="135"/>
      <c r="AZ283" s="135"/>
      <c r="BA283" s="135"/>
      <c r="BB283" s="135"/>
      <c r="BC283" s="135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</row>
    <row r="284" spans="1:78" s="136" customFormat="1" ht="16.5" customHeight="1">
      <c r="A284" s="39"/>
      <c r="B284" s="257"/>
      <c r="C284" s="93" t="s">
        <v>205</v>
      </c>
      <c r="D284" s="201" t="s">
        <v>8</v>
      </c>
      <c r="E284" s="194" t="s">
        <v>124</v>
      </c>
      <c r="F284" s="208" t="s">
        <v>468</v>
      </c>
      <c r="G284" s="84" t="s">
        <v>119</v>
      </c>
      <c r="H284" s="191">
        <v>1180000</v>
      </c>
      <c r="I284" s="298" t="s">
        <v>187</v>
      </c>
      <c r="J284" s="288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135"/>
      <c r="BR284" s="135"/>
      <c r="BS284" s="135"/>
      <c r="BT284" s="135"/>
      <c r="BU284" s="135"/>
      <c r="BV284" s="135"/>
      <c r="BW284" s="135"/>
      <c r="BX284" s="135"/>
      <c r="BY284" s="135"/>
      <c r="BZ284" s="135"/>
    </row>
    <row r="285" spans="1:78" s="136" customFormat="1" ht="16.5" customHeight="1">
      <c r="A285" s="39"/>
      <c r="B285" s="257"/>
      <c r="C285" s="93"/>
      <c r="D285" s="201"/>
      <c r="E285" s="194"/>
      <c r="F285" s="208"/>
      <c r="G285" s="84"/>
      <c r="H285" s="227">
        <v>0</v>
      </c>
      <c r="I285" s="297"/>
      <c r="J285" s="288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</row>
    <row r="286" spans="1:78" s="136" customFormat="1" ht="16.5" customHeight="1">
      <c r="A286" s="39" t="s">
        <v>15</v>
      </c>
      <c r="B286" s="258" t="s">
        <v>62</v>
      </c>
      <c r="C286" s="144" t="s">
        <v>68</v>
      </c>
      <c r="D286" s="201" t="s">
        <v>1</v>
      </c>
      <c r="E286" s="190"/>
      <c r="F286" s="208"/>
      <c r="G286" s="197"/>
      <c r="H286" s="215">
        <f>SUM(H287:H299)</f>
        <v>409950000</v>
      </c>
      <c r="I286" s="297"/>
      <c r="J286" s="288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5"/>
      <c r="BR286" s="135"/>
      <c r="BS286" s="135"/>
      <c r="BT286" s="135"/>
      <c r="BU286" s="135"/>
      <c r="BV286" s="135"/>
      <c r="BW286" s="135"/>
      <c r="BX286" s="135"/>
      <c r="BY286" s="135"/>
      <c r="BZ286" s="135"/>
    </row>
    <row r="287" spans="1:78" s="136" customFormat="1" ht="22.5" customHeight="1">
      <c r="A287" s="39"/>
      <c r="B287" s="257"/>
      <c r="C287" s="146" t="s">
        <v>113</v>
      </c>
      <c r="D287" s="201" t="s">
        <v>8</v>
      </c>
      <c r="E287" s="190"/>
      <c r="F287" s="208">
        <v>1</v>
      </c>
      <c r="G287" s="84" t="s">
        <v>154</v>
      </c>
      <c r="H287" s="191">
        <v>400000000</v>
      </c>
      <c r="I287" s="298" t="s">
        <v>316</v>
      </c>
      <c r="J287" s="288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</row>
    <row r="288" spans="1:78" s="136" customFormat="1" ht="22.5" customHeight="1">
      <c r="A288" s="39"/>
      <c r="B288" s="257"/>
      <c r="C288" s="146" t="s">
        <v>403</v>
      </c>
      <c r="D288" s="201" t="s">
        <v>8</v>
      </c>
      <c r="E288" s="190"/>
      <c r="F288" s="208">
        <v>2</v>
      </c>
      <c r="G288" s="84" t="s">
        <v>119</v>
      </c>
      <c r="H288" s="191">
        <v>160000</v>
      </c>
      <c r="I288" s="298" t="s">
        <v>202</v>
      </c>
      <c r="J288" s="288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5"/>
      <c r="BL288" s="135"/>
      <c r="BM288" s="135"/>
      <c r="BN288" s="135"/>
      <c r="BO288" s="135"/>
      <c r="BP288" s="135"/>
      <c r="BQ288" s="135"/>
      <c r="BR288" s="135"/>
      <c r="BS288" s="135"/>
      <c r="BT288" s="135"/>
      <c r="BU288" s="135"/>
      <c r="BV288" s="135"/>
      <c r="BW288" s="135"/>
      <c r="BX288" s="135"/>
      <c r="BY288" s="135"/>
      <c r="BZ288" s="135"/>
    </row>
    <row r="289" spans="1:78" s="136" customFormat="1" ht="22.5" customHeight="1">
      <c r="A289" s="39"/>
      <c r="B289" s="257"/>
      <c r="C289" s="146" t="s">
        <v>403</v>
      </c>
      <c r="D289" s="201" t="s">
        <v>8</v>
      </c>
      <c r="E289" s="190"/>
      <c r="F289" s="208">
        <v>2</v>
      </c>
      <c r="G289" s="84" t="s">
        <v>121</v>
      </c>
      <c r="H289" s="191">
        <v>160000</v>
      </c>
      <c r="I289" s="298" t="s">
        <v>187</v>
      </c>
      <c r="J289" s="288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</row>
    <row r="290" spans="1:78" s="136" customFormat="1" ht="22.5" customHeight="1">
      <c r="A290" s="39"/>
      <c r="B290" s="257"/>
      <c r="C290" s="146" t="s">
        <v>114</v>
      </c>
      <c r="D290" s="201" t="s">
        <v>8</v>
      </c>
      <c r="E290" s="190" t="s">
        <v>124</v>
      </c>
      <c r="F290" s="208">
        <v>2</v>
      </c>
      <c r="G290" s="84" t="s">
        <v>121</v>
      </c>
      <c r="H290" s="191">
        <v>2500000</v>
      </c>
      <c r="I290" s="298" t="s">
        <v>162</v>
      </c>
      <c r="J290" s="288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</row>
    <row r="291" spans="1:78" s="136" customFormat="1" ht="22.5" customHeight="1">
      <c r="A291" s="39"/>
      <c r="B291" s="257"/>
      <c r="C291" s="146" t="s">
        <v>404</v>
      </c>
      <c r="D291" s="201" t="s">
        <v>8</v>
      </c>
      <c r="E291" s="190"/>
      <c r="F291" s="208" t="s">
        <v>468</v>
      </c>
      <c r="G291" s="84" t="s">
        <v>154</v>
      </c>
      <c r="H291" s="191">
        <v>1000000</v>
      </c>
      <c r="I291" s="298" t="s">
        <v>162</v>
      </c>
      <c r="J291" s="288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</row>
    <row r="292" spans="1:78" s="136" customFormat="1" ht="22.5" customHeight="1">
      <c r="A292" s="39"/>
      <c r="B292" s="257"/>
      <c r="C292" s="146" t="s">
        <v>405</v>
      </c>
      <c r="D292" s="201" t="s">
        <v>8</v>
      </c>
      <c r="E292" s="190"/>
      <c r="F292" s="208">
        <v>2</v>
      </c>
      <c r="G292" s="84" t="s">
        <v>119</v>
      </c>
      <c r="H292" s="191">
        <v>1250000</v>
      </c>
      <c r="I292" s="298" t="s">
        <v>188</v>
      </c>
      <c r="J292" s="288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  <c r="BT292" s="135"/>
      <c r="BU292" s="135"/>
      <c r="BV292" s="135"/>
      <c r="BW292" s="135"/>
      <c r="BX292" s="135"/>
      <c r="BY292" s="135"/>
      <c r="BZ292" s="135"/>
    </row>
    <row r="293" spans="1:78" s="136" customFormat="1" ht="22.5" customHeight="1">
      <c r="A293" s="39"/>
      <c r="B293" s="257"/>
      <c r="C293" s="146" t="s">
        <v>405</v>
      </c>
      <c r="D293" s="201" t="s">
        <v>8</v>
      </c>
      <c r="E293" s="190"/>
      <c r="F293" s="208">
        <v>2</v>
      </c>
      <c r="G293" s="84" t="s">
        <v>119</v>
      </c>
      <c r="H293" s="191">
        <v>1000000</v>
      </c>
      <c r="I293" s="298" t="s">
        <v>233</v>
      </c>
      <c r="J293" s="288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</row>
    <row r="294" spans="1:78" s="136" customFormat="1" ht="22.5" customHeight="1">
      <c r="A294" s="39"/>
      <c r="B294" s="257"/>
      <c r="C294" s="146" t="s">
        <v>148</v>
      </c>
      <c r="D294" s="201" t="s">
        <v>8</v>
      </c>
      <c r="E294" s="190"/>
      <c r="F294" s="208">
        <v>2</v>
      </c>
      <c r="G294" s="84" t="s">
        <v>121</v>
      </c>
      <c r="H294" s="191">
        <v>900000</v>
      </c>
      <c r="I294" s="298" t="s">
        <v>167</v>
      </c>
      <c r="J294" s="288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</row>
    <row r="295" spans="1:78" s="136" customFormat="1" ht="22.5" customHeight="1">
      <c r="A295" s="39"/>
      <c r="B295" s="257"/>
      <c r="C295" s="146" t="s">
        <v>406</v>
      </c>
      <c r="D295" s="201"/>
      <c r="E295" s="190"/>
      <c r="F295" s="208">
        <v>1</v>
      </c>
      <c r="G295" s="84" t="s">
        <v>121</v>
      </c>
      <c r="H295" s="191">
        <v>600000</v>
      </c>
      <c r="I295" s="298" t="s">
        <v>180</v>
      </c>
      <c r="J295" s="288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</row>
    <row r="296" spans="1:78" s="136" customFormat="1" ht="22.5" customHeight="1">
      <c r="A296" s="39"/>
      <c r="B296" s="257"/>
      <c r="C296" s="146" t="s">
        <v>407</v>
      </c>
      <c r="D296" s="201"/>
      <c r="E296" s="190"/>
      <c r="F296" s="208">
        <v>2</v>
      </c>
      <c r="G296" s="84" t="s">
        <v>121</v>
      </c>
      <c r="H296" s="191">
        <v>200000</v>
      </c>
      <c r="I296" s="298" t="s">
        <v>174</v>
      </c>
      <c r="J296" s="288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  <c r="BT296" s="135"/>
      <c r="BU296" s="135"/>
      <c r="BV296" s="135"/>
      <c r="BW296" s="135"/>
      <c r="BX296" s="135"/>
      <c r="BY296" s="135"/>
      <c r="BZ296" s="135"/>
    </row>
    <row r="297" spans="1:78" s="136" customFormat="1" ht="22.5" customHeight="1">
      <c r="A297" s="39"/>
      <c r="B297" s="257"/>
      <c r="C297" s="146" t="s">
        <v>115</v>
      </c>
      <c r="D297" s="201" t="s">
        <v>8</v>
      </c>
      <c r="E297" s="190"/>
      <c r="F297" s="208">
        <v>2</v>
      </c>
      <c r="G297" s="84" t="s">
        <v>154</v>
      </c>
      <c r="H297" s="191">
        <v>30000</v>
      </c>
      <c r="I297" s="298" t="s">
        <v>170</v>
      </c>
      <c r="J297" s="288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5"/>
      <c r="AZ297" s="135"/>
      <c r="BA297" s="135"/>
      <c r="BB297" s="135"/>
      <c r="BC297" s="135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</row>
    <row r="298" spans="1:78" s="136" customFormat="1" ht="22.5" customHeight="1">
      <c r="A298" s="39"/>
      <c r="B298" s="257"/>
      <c r="C298" s="146" t="s">
        <v>115</v>
      </c>
      <c r="D298" s="201" t="s">
        <v>8</v>
      </c>
      <c r="E298" s="190"/>
      <c r="F298" s="208">
        <v>2</v>
      </c>
      <c r="G298" s="205" t="s">
        <v>121</v>
      </c>
      <c r="H298" s="191">
        <v>150000</v>
      </c>
      <c r="I298" s="298" t="s">
        <v>167</v>
      </c>
      <c r="J298" s="288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  <c r="AY298" s="135"/>
      <c r="AZ298" s="135"/>
      <c r="BA298" s="135"/>
      <c r="BB298" s="135"/>
      <c r="BC298" s="135"/>
      <c r="BD298" s="135"/>
      <c r="BE298" s="135"/>
      <c r="BF298" s="135"/>
      <c r="BG298" s="135"/>
      <c r="BH298" s="135"/>
      <c r="BI298" s="135"/>
      <c r="BJ298" s="135"/>
      <c r="BK298" s="135"/>
      <c r="BL298" s="135"/>
      <c r="BM298" s="135"/>
      <c r="BN298" s="135"/>
      <c r="BO298" s="135"/>
      <c r="BP298" s="135"/>
      <c r="BQ298" s="135"/>
      <c r="BR298" s="135"/>
      <c r="BS298" s="135"/>
      <c r="BT298" s="135"/>
      <c r="BU298" s="135"/>
      <c r="BV298" s="135"/>
      <c r="BW298" s="135"/>
      <c r="BX298" s="135"/>
      <c r="BY298" s="135"/>
      <c r="BZ298" s="135"/>
    </row>
    <row r="299" spans="1:78" s="136" customFormat="1" ht="22.5" customHeight="1">
      <c r="A299" s="39"/>
      <c r="B299" s="257"/>
      <c r="C299" s="146" t="s">
        <v>88</v>
      </c>
      <c r="D299" s="201" t="s">
        <v>8</v>
      </c>
      <c r="E299" s="190"/>
      <c r="F299" s="208">
        <v>2</v>
      </c>
      <c r="G299" s="84" t="s">
        <v>154</v>
      </c>
      <c r="H299" s="191">
        <v>2000000</v>
      </c>
      <c r="I299" s="278" t="s">
        <v>221</v>
      </c>
      <c r="J299" s="288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</row>
    <row r="300" spans="1:78" s="136" customFormat="1" ht="18.75" customHeight="1">
      <c r="A300" s="39" t="s">
        <v>15</v>
      </c>
      <c r="B300" s="258" t="s">
        <v>63</v>
      </c>
      <c r="C300" s="144" t="s">
        <v>69</v>
      </c>
      <c r="D300" s="201"/>
      <c r="E300" s="219"/>
      <c r="F300" s="208" t="s">
        <v>1</v>
      </c>
      <c r="G300" s="84"/>
      <c r="H300" s="215">
        <f>SUM(H301:H307)</f>
        <v>14344000</v>
      </c>
      <c r="I300" s="297"/>
      <c r="J300" s="288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5"/>
      <c r="AZ300" s="135"/>
      <c r="BA300" s="135"/>
      <c r="BB300" s="135"/>
      <c r="BC300" s="135"/>
      <c r="BD300" s="135"/>
      <c r="BE300" s="135"/>
      <c r="BF300" s="135"/>
      <c r="BG300" s="135"/>
      <c r="BH300" s="135"/>
      <c r="BI300" s="135"/>
      <c r="BJ300" s="135"/>
      <c r="BK300" s="135"/>
      <c r="BL300" s="135"/>
      <c r="BM300" s="135"/>
      <c r="BN300" s="135"/>
      <c r="BO300" s="135"/>
      <c r="BP300" s="135"/>
      <c r="BQ300" s="135"/>
      <c r="BR300" s="135"/>
      <c r="BS300" s="135"/>
      <c r="BT300" s="135"/>
      <c r="BU300" s="135"/>
      <c r="BV300" s="135"/>
      <c r="BW300" s="135"/>
      <c r="BX300" s="135"/>
      <c r="BY300" s="135"/>
      <c r="BZ300" s="135"/>
    </row>
    <row r="301" spans="1:78" s="136" customFormat="1" ht="18.75" customHeight="1">
      <c r="A301" s="167"/>
      <c r="B301" s="257"/>
      <c r="C301" s="146" t="s">
        <v>82</v>
      </c>
      <c r="D301" s="201" t="s">
        <v>8</v>
      </c>
      <c r="E301" s="201" t="s">
        <v>76</v>
      </c>
      <c r="F301" s="208">
        <v>1</v>
      </c>
      <c r="G301" s="84" t="s">
        <v>119</v>
      </c>
      <c r="H301" s="191">
        <v>944000</v>
      </c>
      <c r="I301" s="278" t="s">
        <v>199</v>
      </c>
      <c r="J301" s="288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</row>
    <row r="302" spans="1:78" s="136" customFormat="1" ht="18.75" customHeight="1">
      <c r="A302" s="167"/>
      <c r="B302" s="257"/>
      <c r="C302" s="146" t="s">
        <v>116</v>
      </c>
      <c r="D302" s="201" t="s">
        <v>8</v>
      </c>
      <c r="E302" s="201"/>
      <c r="F302" s="208" t="s">
        <v>468</v>
      </c>
      <c r="G302" s="84" t="s">
        <v>119</v>
      </c>
      <c r="H302" s="191">
        <v>6000000</v>
      </c>
      <c r="I302" s="278" t="s">
        <v>168</v>
      </c>
      <c r="J302" s="288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35"/>
      <c r="BL302" s="135"/>
      <c r="BM302" s="135"/>
      <c r="BN302" s="135"/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5"/>
      <c r="BY302" s="135"/>
      <c r="BZ302" s="135"/>
    </row>
    <row r="303" spans="1:78" s="136" customFormat="1" ht="18.75" customHeight="1">
      <c r="A303" s="167"/>
      <c r="B303" s="257"/>
      <c r="C303" s="88" t="s">
        <v>260</v>
      </c>
      <c r="D303" s="201" t="s">
        <v>8</v>
      </c>
      <c r="E303" s="201" t="s">
        <v>76</v>
      </c>
      <c r="F303" s="208">
        <v>1</v>
      </c>
      <c r="G303" s="84" t="s">
        <v>121</v>
      </c>
      <c r="H303" s="191">
        <v>350000</v>
      </c>
      <c r="I303" s="278" t="s">
        <v>176</v>
      </c>
      <c r="J303" s="288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5"/>
      <c r="AZ303" s="135"/>
      <c r="BA303" s="135"/>
      <c r="BB303" s="135"/>
      <c r="BC303" s="135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</row>
    <row r="304" spans="1:78" s="136" customFormat="1" ht="18.75" customHeight="1">
      <c r="A304" s="167"/>
      <c r="B304" s="257"/>
      <c r="C304" s="88" t="s">
        <v>306</v>
      </c>
      <c r="D304" s="201" t="s">
        <v>8</v>
      </c>
      <c r="E304" s="201"/>
      <c r="F304" s="208">
        <v>2</v>
      </c>
      <c r="G304" s="84" t="s">
        <v>119</v>
      </c>
      <c r="H304" s="191">
        <v>5000000</v>
      </c>
      <c r="I304" s="278" t="s">
        <v>233</v>
      </c>
      <c r="J304" s="288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5"/>
      <c r="BC304" s="135"/>
      <c r="BD304" s="135"/>
      <c r="BE304" s="135"/>
      <c r="BF304" s="135"/>
      <c r="BG304" s="135"/>
      <c r="BH304" s="135"/>
      <c r="BI304" s="135"/>
      <c r="BJ304" s="135"/>
      <c r="BK304" s="135"/>
      <c r="BL304" s="135"/>
      <c r="BM304" s="135"/>
      <c r="BN304" s="135"/>
      <c r="BO304" s="135"/>
      <c r="BP304" s="135"/>
      <c r="BQ304" s="135"/>
      <c r="BR304" s="135"/>
      <c r="BS304" s="135"/>
      <c r="BT304" s="135"/>
      <c r="BU304" s="135"/>
      <c r="BV304" s="135"/>
      <c r="BW304" s="135"/>
      <c r="BX304" s="135"/>
      <c r="BY304" s="135"/>
      <c r="BZ304" s="135"/>
    </row>
    <row r="305" spans="1:78" s="281" customFormat="1" ht="18.75" customHeight="1">
      <c r="A305" s="294"/>
      <c r="B305" s="257"/>
      <c r="C305" s="88" t="s">
        <v>259</v>
      </c>
      <c r="D305" s="84" t="s">
        <v>8</v>
      </c>
      <c r="E305" s="84"/>
      <c r="F305" s="196">
        <v>2</v>
      </c>
      <c r="G305" s="84" t="s">
        <v>119</v>
      </c>
      <c r="H305" s="277">
        <v>50000</v>
      </c>
      <c r="I305" s="278" t="s">
        <v>162</v>
      </c>
      <c r="J305" s="295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  <c r="AB305" s="296"/>
      <c r="AC305" s="296"/>
      <c r="AD305" s="296"/>
      <c r="AE305" s="296"/>
      <c r="AF305" s="296"/>
      <c r="AG305" s="296"/>
      <c r="AH305" s="296"/>
      <c r="AI305" s="296"/>
      <c r="AJ305" s="296"/>
      <c r="AK305" s="296"/>
      <c r="AL305" s="296"/>
      <c r="AM305" s="296"/>
      <c r="AN305" s="296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296"/>
      <c r="BA305" s="296"/>
      <c r="BB305" s="296"/>
      <c r="BC305" s="296"/>
      <c r="BD305" s="296"/>
      <c r="BE305" s="296"/>
      <c r="BF305" s="296"/>
      <c r="BG305" s="296"/>
      <c r="BH305" s="296"/>
      <c r="BI305" s="296"/>
      <c r="BJ305" s="296"/>
      <c r="BK305" s="296"/>
      <c r="BL305" s="296"/>
      <c r="BM305" s="296"/>
      <c r="BN305" s="296"/>
      <c r="BO305" s="296"/>
      <c r="BP305" s="296"/>
      <c r="BQ305" s="296"/>
      <c r="BR305" s="296"/>
      <c r="BS305" s="296"/>
      <c r="BT305" s="296"/>
      <c r="BU305" s="296"/>
      <c r="BV305" s="296"/>
      <c r="BW305" s="296"/>
      <c r="BX305" s="296"/>
      <c r="BY305" s="296"/>
      <c r="BZ305" s="296"/>
    </row>
    <row r="306" spans="1:78" s="136" customFormat="1" ht="18.75" customHeight="1">
      <c r="A306" s="167"/>
      <c r="B306" s="257"/>
      <c r="C306" s="146" t="s">
        <v>408</v>
      </c>
      <c r="D306" s="201"/>
      <c r="E306" s="201"/>
      <c r="F306" s="208">
        <v>2</v>
      </c>
      <c r="G306" s="84" t="s">
        <v>121</v>
      </c>
      <c r="H306" s="191">
        <v>1500000</v>
      </c>
      <c r="I306" s="278" t="s">
        <v>455</v>
      </c>
      <c r="J306" s="288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135"/>
      <c r="BI306" s="135"/>
      <c r="BJ306" s="135"/>
      <c r="BK306" s="135"/>
      <c r="BL306" s="135"/>
      <c r="BM306" s="135"/>
      <c r="BN306" s="135"/>
      <c r="BO306" s="135"/>
      <c r="BP306" s="135"/>
      <c r="BQ306" s="135"/>
      <c r="BR306" s="135"/>
      <c r="BS306" s="135"/>
      <c r="BT306" s="135"/>
      <c r="BU306" s="135"/>
      <c r="BV306" s="135"/>
      <c r="BW306" s="135"/>
      <c r="BX306" s="135"/>
      <c r="BY306" s="135"/>
      <c r="BZ306" s="135"/>
    </row>
    <row r="307" spans="1:78" s="136" customFormat="1" ht="18.75" customHeight="1">
      <c r="A307" s="167"/>
      <c r="B307" s="257"/>
      <c r="C307" s="146" t="s">
        <v>88</v>
      </c>
      <c r="D307" s="201" t="s">
        <v>8</v>
      </c>
      <c r="E307" s="201"/>
      <c r="F307" s="208">
        <v>2</v>
      </c>
      <c r="G307" s="84" t="s">
        <v>154</v>
      </c>
      <c r="H307" s="191">
        <v>500000</v>
      </c>
      <c r="I307" s="278" t="s">
        <v>221</v>
      </c>
      <c r="J307" s="288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  <c r="AY307" s="135"/>
      <c r="AZ307" s="135"/>
      <c r="BA307" s="135"/>
      <c r="BB307" s="135"/>
      <c r="BC307" s="135"/>
      <c r="BD307" s="135"/>
      <c r="BE307" s="135"/>
      <c r="BF307" s="135"/>
      <c r="BG307" s="135"/>
      <c r="BH307" s="135"/>
      <c r="BI307" s="135"/>
      <c r="BJ307" s="135"/>
      <c r="BK307" s="135"/>
      <c r="BL307" s="135"/>
      <c r="BM307" s="135"/>
      <c r="BN307" s="135"/>
      <c r="BO307" s="135"/>
      <c r="BP307" s="135"/>
      <c r="BQ307" s="135"/>
      <c r="BR307" s="135"/>
      <c r="BS307" s="135"/>
      <c r="BT307" s="135"/>
      <c r="BU307" s="135"/>
      <c r="BV307" s="135"/>
      <c r="BW307" s="135"/>
      <c r="BX307" s="135"/>
      <c r="BY307" s="135"/>
      <c r="BZ307" s="135"/>
    </row>
    <row r="308" spans="1:78" s="136" customFormat="1" ht="18.75" customHeight="1">
      <c r="A308" s="39" t="s">
        <v>15</v>
      </c>
      <c r="B308" s="258" t="s">
        <v>64</v>
      </c>
      <c r="C308" s="144" t="s">
        <v>70</v>
      </c>
      <c r="D308" s="201"/>
      <c r="E308" s="190"/>
      <c r="F308" s="208" t="s">
        <v>1</v>
      </c>
      <c r="G308" s="189"/>
      <c r="H308" s="215">
        <f>SUM(H309:H320)</f>
        <v>4395000</v>
      </c>
      <c r="I308" s="297"/>
      <c r="J308" s="288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5"/>
      <c r="BD308" s="135"/>
      <c r="BE308" s="135"/>
      <c r="BF308" s="135"/>
      <c r="BG308" s="135"/>
      <c r="BH308" s="135"/>
      <c r="BI308" s="135"/>
      <c r="BJ308" s="135"/>
      <c r="BK308" s="135"/>
      <c r="BL308" s="135"/>
      <c r="BM308" s="135"/>
      <c r="BN308" s="135"/>
      <c r="BO308" s="135"/>
      <c r="BP308" s="135"/>
      <c r="BQ308" s="135"/>
      <c r="BR308" s="135"/>
      <c r="BS308" s="135"/>
      <c r="BT308" s="135"/>
      <c r="BU308" s="135"/>
      <c r="BV308" s="135"/>
      <c r="BW308" s="135"/>
      <c r="BX308" s="135"/>
      <c r="BY308" s="135"/>
      <c r="BZ308" s="135"/>
    </row>
    <row r="309" spans="1:78" s="136" customFormat="1" ht="18.75" customHeight="1">
      <c r="A309" s="39"/>
      <c r="B309" s="257"/>
      <c r="C309" s="146" t="s">
        <v>235</v>
      </c>
      <c r="D309" s="201" t="s">
        <v>8</v>
      </c>
      <c r="E309" s="190"/>
      <c r="F309" s="208">
        <v>2</v>
      </c>
      <c r="G309" s="189" t="s">
        <v>119</v>
      </c>
      <c r="H309" s="191">
        <v>250000</v>
      </c>
      <c r="I309" s="278" t="s">
        <v>162</v>
      </c>
      <c r="J309" s="288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  <c r="BG309" s="135"/>
      <c r="BH309" s="135"/>
      <c r="BI309" s="135"/>
      <c r="BJ309" s="135"/>
      <c r="BK309" s="135"/>
      <c r="BL309" s="135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</row>
    <row r="310" spans="1:78" s="136" customFormat="1" ht="18.75" customHeight="1">
      <c r="A310" s="39"/>
      <c r="B310" s="257"/>
      <c r="C310" s="146" t="s">
        <v>117</v>
      </c>
      <c r="D310" s="201"/>
      <c r="E310" s="190"/>
      <c r="F310" s="208">
        <v>2</v>
      </c>
      <c r="G310" s="189" t="s">
        <v>119</v>
      </c>
      <c r="H310" s="191">
        <v>100000</v>
      </c>
      <c r="I310" s="278" t="s">
        <v>166</v>
      </c>
      <c r="J310" s="288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135"/>
      <c r="BA310" s="135"/>
      <c r="BB310" s="135"/>
      <c r="BC310" s="135"/>
      <c r="BD310" s="135"/>
      <c r="BE310" s="135"/>
      <c r="BF310" s="135"/>
      <c r="BG310" s="135"/>
      <c r="BH310" s="135"/>
      <c r="BI310" s="135"/>
      <c r="BJ310" s="135"/>
      <c r="BK310" s="135"/>
      <c r="BL310" s="135"/>
      <c r="BM310" s="135"/>
      <c r="BN310" s="135"/>
      <c r="BO310" s="135"/>
      <c r="BP310" s="135"/>
      <c r="BQ310" s="135"/>
      <c r="BR310" s="135"/>
      <c r="BS310" s="135"/>
      <c r="BT310" s="135"/>
      <c r="BU310" s="135"/>
      <c r="BV310" s="135"/>
      <c r="BW310" s="135"/>
      <c r="BX310" s="135"/>
      <c r="BY310" s="135"/>
      <c r="BZ310" s="135"/>
    </row>
    <row r="311" spans="1:78" s="136" customFormat="1" ht="18.75" customHeight="1">
      <c r="A311" s="39"/>
      <c r="B311" s="257"/>
      <c r="C311" s="146" t="s">
        <v>234</v>
      </c>
      <c r="D311" s="201" t="s">
        <v>8</v>
      </c>
      <c r="E311" s="190"/>
      <c r="F311" s="208">
        <v>2</v>
      </c>
      <c r="G311" s="189" t="s">
        <v>122</v>
      </c>
      <c r="H311" s="191">
        <v>500000</v>
      </c>
      <c r="I311" s="278" t="s">
        <v>162</v>
      </c>
      <c r="J311" s="288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35"/>
      <c r="BH311" s="135"/>
      <c r="BI311" s="135"/>
      <c r="BJ311" s="135"/>
      <c r="BK311" s="135"/>
      <c r="BL311" s="135"/>
      <c r="BM311" s="135"/>
      <c r="BN311" s="135"/>
      <c r="BO311" s="135"/>
      <c r="BP311" s="135"/>
      <c r="BQ311" s="135"/>
      <c r="BR311" s="135"/>
      <c r="BS311" s="135"/>
      <c r="BT311" s="135"/>
      <c r="BU311" s="135"/>
      <c r="BV311" s="135"/>
      <c r="BW311" s="135"/>
      <c r="BX311" s="135"/>
      <c r="BY311" s="135"/>
      <c r="BZ311" s="135"/>
    </row>
    <row r="312" spans="1:78" s="136" customFormat="1" ht="18.75" customHeight="1">
      <c r="A312" s="39"/>
      <c r="B312" s="257"/>
      <c r="C312" s="88" t="s">
        <v>79</v>
      </c>
      <c r="D312" s="201" t="s">
        <v>8</v>
      </c>
      <c r="E312" s="190"/>
      <c r="F312" s="208">
        <v>1</v>
      </c>
      <c r="G312" s="205" t="s">
        <v>119</v>
      </c>
      <c r="H312" s="191">
        <v>2000000</v>
      </c>
      <c r="I312" s="278" t="s">
        <v>176</v>
      </c>
      <c r="J312" s="288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</row>
    <row r="313" spans="1:78" s="136" customFormat="1" ht="18.75" customHeight="1">
      <c r="A313" s="39"/>
      <c r="B313" s="257"/>
      <c r="C313" s="88" t="s">
        <v>261</v>
      </c>
      <c r="D313" s="201" t="s">
        <v>8</v>
      </c>
      <c r="E313" s="190"/>
      <c r="F313" s="208">
        <v>1</v>
      </c>
      <c r="G313" s="205" t="s">
        <v>119</v>
      </c>
      <c r="H313" s="191">
        <v>500000</v>
      </c>
      <c r="I313" s="278" t="s">
        <v>176</v>
      </c>
      <c r="J313" s="288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</row>
    <row r="314" spans="1:78" s="136" customFormat="1" ht="18.75" customHeight="1">
      <c r="A314" s="39"/>
      <c r="B314" s="257"/>
      <c r="C314" s="146" t="s">
        <v>118</v>
      </c>
      <c r="D314" s="201" t="s">
        <v>8</v>
      </c>
      <c r="E314" s="190"/>
      <c r="F314" s="208">
        <v>2</v>
      </c>
      <c r="G314" s="205" t="s">
        <v>119</v>
      </c>
      <c r="H314" s="191">
        <v>70000</v>
      </c>
      <c r="I314" s="278" t="s">
        <v>167</v>
      </c>
      <c r="J314" s="288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5"/>
      <c r="BS314" s="135"/>
      <c r="BT314" s="135"/>
      <c r="BU314" s="135"/>
      <c r="BV314" s="135"/>
      <c r="BW314" s="135"/>
      <c r="BX314" s="135"/>
      <c r="BY314" s="135"/>
      <c r="BZ314" s="135"/>
    </row>
    <row r="315" spans="1:78" s="136" customFormat="1" ht="18.75" customHeight="1">
      <c r="A315" s="39"/>
      <c r="B315" s="257"/>
      <c r="C315" s="146" t="s">
        <v>118</v>
      </c>
      <c r="D315" s="201"/>
      <c r="E315" s="190"/>
      <c r="F315" s="208">
        <v>2</v>
      </c>
      <c r="G315" s="189" t="s">
        <v>121</v>
      </c>
      <c r="H315" s="191">
        <v>80000</v>
      </c>
      <c r="I315" s="278" t="s">
        <v>187</v>
      </c>
      <c r="J315" s="288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</row>
    <row r="316" spans="1:78" s="136" customFormat="1" ht="18.75" customHeight="1">
      <c r="A316" s="39"/>
      <c r="B316" s="257"/>
      <c r="C316" s="146" t="s">
        <v>409</v>
      </c>
      <c r="D316" s="201"/>
      <c r="E316" s="190"/>
      <c r="F316" s="208">
        <v>2</v>
      </c>
      <c r="G316" s="189" t="s">
        <v>121</v>
      </c>
      <c r="H316" s="191">
        <v>75000</v>
      </c>
      <c r="I316" s="278" t="s">
        <v>172</v>
      </c>
      <c r="J316" s="288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  <c r="BY316" s="135"/>
      <c r="BZ316" s="135"/>
    </row>
    <row r="317" spans="1:78" s="136" customFormat="1" ht="18.75" customHeight="1">
      <c r="A317" s="39"/>
      <c r="B317" s="257"/>
      <c r="C317" s="146" t="s">
        <v>410</v>
      </c>
      <c r="D317" s="201"/>
      <c r="E317" s="190"/>
      <c r="F317" s="208">
        <v>2</v>
      </c>
      <c r="G317" s="189" t="s">
        <v>119</v>
      </c>
      <c r="H317" s="191">
        <v>90000</v>
      </c>
      <c r="I317" s="278" t="s">
        <v>233</v>
      </c>
      <c r="J317" s="288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  <c r="BJ317" s="135"/>
      <c r="BK317" s="135"/>
      <c r="BL317" s="135"/>
      <c r="BM317" s="135"/>
      <c r="BN317" s="135"/>
      <c r="BO317" s="135"/>
      <c r="BP317" s="135"/>
      <c r="BQ317" s="135"/>
      <c r="BR317" s="135"/>
      <c r="BS317" s="135"/>
      <c r="BT317" s="135"/>
      <c r="BU317" s="135"/>
      <c r="BV317" s="135"/>
      <c r="BW317" s="135"/>
      <c r="BX317" s="135"/>
      <c r="BY317" s="135"/>
      <c r="BZ317" s="135"/>
    </row>
    <row r="318" spans="1:78" s="136" customFormat="1" ht="18.75" customHeight="1">
      <c r="A318" s="39"/>
      <c r="B318" s="257"/>
      <c r="C318" s="146" t="s">
        <v>118</v>
      </c>
      <c r="D318" s="201"/>
      <c r="E318" s="190"/>
      <c r="F318" s="208">
        <v>2</v>
      </c>
      <c r="G318" s="189" t="s">
        <v>119</v>
      </c>
      <c r="H318" s="191">
        <v>90000</v>
      </c>
      <c r="I318" s="278" t="s">
        <v>158</v>
      </c>
      <c r="J318" s="288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5"/>
      <c r="AZ318" s="135"/>
      <c r="BA318" s="135"/>
      <c r="BB318" s="135"/>
      <c r="BC318" s="135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</row>
    <row r="319" spans="1:78" s="136" customFormat="1" ht="18.75" customHeight="1">
      <c r="A319" s="39"/>
      <c r="B319" s="257"/>
      <c r="C319" s="146" t="s">
        <v>206</v>
      </c>
      <c r="D319" s="201"/>
      <c r="E319" s="208">
        <v>1</v>
      </c>
      <c r="F319" s="208"/>
      <c r="G319" s="189" t="s">
        <v>121</v>
      </c>
      <c r="H319" s="191">
        <v>600000</v>
      </c>
      <c r="I319" s="278" t="s">
        <v>176</v>
      </c>
      <c r="J319" s="288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135"/>
      <c r="BH319" s="135"/>
      <c r="BI319" s="135"/>
      <c r="BJ319" s="135"/>
      <c r="BK319" s="135"/>
      <c r="BL319" s="135"/>
      <c r="BM319" s="135"/>
      <c r="BN319" s="135"/>
      <c r="BO319" s="135"/>
      <c r="BP319" s="135"/>
      <c r="BQ319" s="135"/>
      <c r="BR319" s="135"/>
      <c r="BS319" s="135"/>
      <c r="BT319" s="135"/>
      <c r="BU319" s="135"/>
      <c r="BV319" s="135"/>
      <c r="BW319" s="135"/>
      <c r="BX319" s="135"/>
      <c r="BY319" s="135"/>
      <c r="BZ319" s="135"/>
    </row>
    <row r="320" spans="1:78" s="136" customFormat="1" ht="18.75" customHeight="1">
      <c r="A320" s="39"/>
      <c r="B320" s="257"/>
      <c r="C320" s="146" t="s">
        <v>118</v>
      </c>
      <c r="D320" s="201"/>
      <c r="E320" s="190"/>
      <c r="F320" s="208">
        <v>2</v>
      </c>
      <c r="G320" s="189" t="s">
        <v>121</v>
      </c>
      <c r="H320" s="191">
        <v>40000</v>
      </c>
      <c r="I320" s="278" t="s">
        <v>170</v>
      </c>
      <c r="J320" s="288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</row>
    <row r="321" spans="1:78" s="136" customFormat="1" ht="18.75" customHeight="1">
      <c r="A321" s="39" t="s">
        <v>15</v>
      </c>
      <c r="B321" s="258" t="s">
        <v>65</v>
      </c>
      <c r="C321" s="144" t="s">
        <v>71</v>
      </c>
      <c r="D321" s="201"/>
      <c r="E321" s="190"/>
      <c r="F321" s="208" t="s">
        <v>1</v>
      </c>
      <c r="G321" s="189"/>
      <c r="H321" s="215">
        <f>SUM(H322:H323)</f>
        <v>7300000</v>
      </c>
      <c r="I321" s="297"/>
      <c r="J321" s="288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  <c r="AY321" s="135"/>
      <c r="AZ321" s="135"/>
      <c r="BA321" s="135"/>
      <c r="BB321" s="135"/>
      <c r="BC321" s="135"/>
      <c r="BD321" s="135"/>
      <c r="BE321" s="135"/>
      <c r="BF321" s="135"/>
      <c r="BG321" s="135"/>
      <c r="BH321" s="135"/>
      <c r="BI321" s="135"/>
      <c r="BJ321" s="135"/>
      <c r="BK321" s="135"/>
      <c r="BL321" s="135"/>
      <c r="BM321" s="135"/>
      <c r="BN321" s="135"/>
      <c r="BO321" s="135"/>
      <c r="BP321" s="135"/>
      <c r="BQ321" s="135"/>
      <c r="BR321" s="135"/>
      <c r="BS321" s="135"/>
      <c r="BT321" s="135"/>
      <c r="BU321" s="135"/>
      <c r="BV321" s="135"/>
      <c r="BW321" s="135"/>
      <c r="BX321" s="135"/>
      <c r="BY321" s="135"/>
      <c r="BZ321" s="135"/>
    </row>
    <row r="322" spans="1:78" s="136" customFormat="1" ht="18.75" customHeight="1">
      <c r="A322" s="167"/>
      <c r="B322" s="257"/>
      <c r="C322" s="146" t="s">
        <v>307</v>
      </c>
      <c r="D322" s="201" t="s">
        <v>8</v>
      </c>
      <c r="E322" s="201" t="s">
        <v>8</v>
      </c>
      <c r="F322" s="208">
        <v>1</v>
      </c>
      <c r="G322" s="189" t="s">
        <v>119</v>
      </c>
      <c r="H322" s="191">
        <v>3000000</v>
      </c>
      <c r="I322" s="174" t="s">
        <v>168</v>
      </c>
      <c r="J322" s="288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</row>
    <row r="323" spans="1:78" s="136" customFormat="1" ht="18.75" customHeight="1">
      <c r="A323" s="167"/>
      <c r="B323" s="260"/>
      <c r="C323" s="146" t="s">
        <v>262</v>
      </c>
      <c r="D323" s="201" t="s">
        <v>8</v>
      </c>
      <c r="E323" s="201" t="s">
        <v>8</v>
      </c>
      <c r="F323" s="208" t="s">
        <v>468</v>
      </c>
      <c r="G323" s="189" t="s">
        <v>121</v>
      </c>
      <c r="H323" s="191">
        <v>4300000</v>
      </c>
      <c r="I323" s="174" t="s">
        <v>168</v>
      </c>
      <c r="J323" s="288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BI323" s="135"/>
      <c r="BJ323" s="135"/>
      <c r="BK323" s="135"/>
      <c r="BL323" s="135"/>
      <c r="BM323" s="135"/>
      <c r="BN323" s="135"/>
      <c r="BO323" s="135"/>
      <c r="BP323" s="135"/>
      <c r="BQ323" s="135"/>
      <c r="BR323" s="135"/>
      <c r="BS323" s="135"/>
      <c r="BT323" s="135"/>
      <c r="BU323" s="135"/>
      <c r="BV323" s="135"/>
      <c r="BW323" s="135"/>
      <c r="BX323" s="135"/>
      <c r="BY323" s="135"/>
      <c r="BZ323" s="135"/>
    </row>
    <row r="324" spans="1:78" s="136" customFormat="1" ht="15.75" customHeight="1">
      <c r="A324" s="39" t="s">
        <v>15</v>
      </c>
      <c r="B324" s="258" t="s">
        <v>66</v>
      </c>
      <c r="C324" s="90" t="s">
        <v>72</v>
      </c>
      <c r="D324" s="234"/>
      <c r="E324" s="235"/>
      <c r="F324" s="206"/>
      <c r="G324" s="189"/>
      <c r="H324" s="236">
        <f>SUM(H325:H332)</f>
        <v>19570000</v>
      </c>
      <c r="I324" s="297"/>
      <c r="J324" s="288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135"/>
      <c r="BA324" s="135"/>
      <c r="BB324" s="135"/>
      <c r="BC324" s="135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</row>
    <row r="325" spans="1:78" s="136" customFormat="1" ht="14.25" customHeight="1">
      <c r="A325" s="39"/>
      <c r="B325" s="257"/>
      <c r="C325" s="146" t="s">
        <v>263</v>
      </c>
      <c r="D325" s="201" t="s">
        <v>8</v>
      </c>
      <c r="E325" s="234"/>
      <c r="F325" s="208" t="s">
        <v>468</v>
      </c>
      <c r="G325" s="189" t="s">
        <v>154</v>
      </c>
      <c r="H325" s="191">
        <v>8170000</v>
      </c>
      <c r="I325" s="278" t="s">
        <v>221</v>
      </c>
      <c r="J325" s="288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</row>
    <row r="326" spans="1:78" s="136" customFormat="1" ht="13.5" customHeight="1">
      <c r="A326" s="39"/>
      <c r="B326" s="257"/>
      <c r="C326" s="146" t="s">
        <v>207</v>
      </c>
      <c r="D326" s="201" t="s">
        <v>8</v>
      </c>
      <c r="E326" s="234"/>
      <c r="F326" s="237">
        <v>1</v>
      </c>
      <c r="G326" s="189" t="s">
        <v>119</v>
      </c>
      <c r="H326" s="191">
        <v>100000</v>
      </c>
      <c r="I326" s="278" t="s">
        <v>176</v>
      </c>
      <c r="J326" s="288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</row>
    <row r="327" spans="1:78" s="136" customFormat="1" ht="13.5" customHeight="1">
      <c r="A327" s="39"/>
      <c r="B327" s="257"/>
      <c r="C327" s="88" t="s">
        <v>308</v>
      </c>
      <c r="D327" s="201" t="s">
        <v>8</v>
      </c>
      <c r="E327" s="234"/>
      <c r="F327" s="237">
        <v>2</v>
      </c>
      <c r="G327" s="189" t="s">
        <v>121</v>
      </c>
      <c r="H327" s="191">
        <v>1000000</v>
      </c>
      <c r="I327" s="278" t="s">
        <v>201</v>
      </c>
      <c r="J327" s="288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</row>
    <row r="328" spans="1:78" s="136" customFormat="1" ht="13.5" customHeight="1">
      <c r="A328" s="39"/>
      <c r="B328" s="257"/>
      <c r="C328" s="88" t="s">
        <v>309</v>
      </c>
      <c r="D328" s="201" t="s">
        <v>8</v>
      </c>
      <c r="E328" s="234"/>
      <c r="F328" s="237">
        <v>2</v>
      </c>
      <c r="G328" s="189" t="s">
        <v>121</v>
      </c>
      <c r="H328" s="191">
        <v>300000</v>
      </c>
      <c r="I328" s="278" t="s">
        <v>314</v>
      </c>
      <c r="J328" s="288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</row>
    <row r="329" spans="1:78" s="136" customFormat="1" ht="18.75" customHeight="1">
      <c r="A329" s="39"/>
      <c r="B329" s="260"/>
      <c r="C329" s="88" t="s">
        <v>411</v>
      </c>
      <c r="D329" s="201" t="s">
        <v>8</v>
      </c>
      <c r="E329" s="234"/>
      <c r="F329" s="237">
        <v>2</v>
      </c>
      <c r="G329" s="84" t="s">
        <v>154</v>
      </c>
      <c r="H329" s="191">
        <v>300000</v>
      </c>
      <c r="I329" s="278" t="s">
        <v>315</v>
      </c>
      <c r="J329" s="288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35"/>
      <c r="BH329" s="135"/>
      <c r="BI329" s="135"/>
      <c r="BJ329" s="135"/>
      <c r="BK329" s="135"/>
      <c r="BL329" s="135"/>
      <c r="BM329" s="135"/>
      <c r="BN329" s="135"/>
      <c r="BO329" s="135"/>
      <c r="BP329" s="135"/>
      <c r="BQ329" s="135"/>
      <c r="BR329" s="135"/>
      <c r="BS329" s="135"/>
      <c r="BT329" s="135"/>
      <c r="BU329" s="135"/>
      <c r="BV329" s="135"/>
      <c r="BW329" s="135"/>
      <c r="BX329" s="135"/>
      <c r="BY329" s="135"/>
      <c r="BZ329" s="135"/>
    </row>
    <row r="330" spans="1:78" s="136" customFormat="1" ht="19.5" customHeight="1">
      <c r="A330" s="39"/>
      <c r="B330" s="260"/>
      <c r="C330" s="88" t="s">
        <v>412</v>
      </c>
      <c r="D330" s="201" t="s">
        <v>8</v>
      </c>
      <c r="E330" s="234"/>
      <c r="F330" s="237">
        <v>2</v>
      </c>
      <c r="G330" s="84" t="s">
        <v>121</v>
      </c>
      <c r="H330" s="191">
        <v>200000</v>
      </c>
      <c r="I330" s="278" t="s">
        <v>176</v>
      </c>
      <c r="J330" s="288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</row>
    <row r="331" spans="1:78" s="136" customFormat="1" ht="15" customHeight="1">
      <c r="A331" s="39"/>
      <c r="B331" s="257"/>
      <c r="C331" s="88" t="s">
        <v>413</v>
      </c>
      <c r="D331" s="201" t="s">
        <v>8</v>
      </c>
      <c r="E331" s="234"/>
      <c r="F331" s="237">
        <v>2</v>
      </c>
      <c r="G331" s="84" t="s">
        <v>119</v>
      </c>
      <c r="H331" s="191">
        <v>500000</v>
      </c>
      <c r="I331" s="278" t="s">
        <v>315</v>
      </c>
      <c r="J331" s="288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</row>
    <row r="332" spans="1:78" s="136" customFormat="1" ht="15" customHeight="1">
      <c r="A332" s="39"/>
      <c r="B332" s="257"/>
      <c r="C332" s="146" t="s">
        <v>208</v>
      </c>
      <c r="D332" s="201" t="s">
        <v>8</v>
      </c>
      <c r="E332" s="234"/>
      <c r="F332" s="237">
        <v>1</v>
      </c>
      <c r="G332" s="84" t="s">
        <v>119</v>
      </c>
      <c r="H332" s="191">
        <v>9000000</v>
      </c>
      <c r="I332" s="278" t="s">
        <v>176</v>
      </c>
      <c r="J332" s="288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</row>
    <row r="333" spans="1:78" s="136" customFormat="1" ht="21.75" customHeight="1">
      <c r="A333" s="170"/>
      <c r="B333" s="267" t="s">
        <v>213</v>
      </c>
      <c r="C333" s="162" t="s">
        <v>212</v>
      </c>
      <c r="D333" s="234"/>
      <c r="E333" s="234"/>
      <c r="F333" s="237"/>
      <c r="G333" s="189"/>
      <c r="H333" s="100">
        <f>SUM(H334)+H340+H342+H349+H367+H393+H395</f>
        <v>437150000</v>
      </c>
      <c r="I333" s="297"/>
      <c r="J333" s="288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  <c r="AU333" s="135"/>
      <c r="AV333" s="135"/>
      <c r="AW333" s="135"/>
      <c r="AX333" s="135"/>
      <c r="AY333" s="135"/>
      <c r="AZ333" s="135"/>
      <c r="BA333" s="135"/>
      <c r="BB333" s="135"/>
      <c r="BC333" s="135"/>
      <c r="BD333" s="135"/>
      <c r="BE333" s="135"/>
      <c r="BF333" s="135"/>
      <c r="BG333" s="135"/>
      <c r="BH333" s="135"/>
      <c r="BI333" s="135"/>
      <c r="BJ333" s="135"/>
      <c r="BK333" s="135"/>
      <c r="BL333" s="135"/>
      <c r="BM333" s="135"/>
      <c r="BN333" s="135"/>
      <c r="BO333" s="135"/>
      <c r="BP333" s="135"/>
      <c r="BQ333" s="135"/>
      <c r="BR333" s="135"/>
      <c r="BS333" s="135"/>
      <c r="BT333" s="135"/>
      <c r="BU333" s="135"/>
      <c r="BV333" s="135"/>
      <c r="BW333" s="135"/>
      <c r="BX333" s="135"/>
      <c r="BY333" s="135"/>
      <c r="BZ333" s="135"/>
    </row>
    <row r="334" spans="1:78" s="136" customFormat="1" ht="14.25" customHeight="1">
      <c r="A334" s="39" t="s">
        <v>15</v>
      </c>
      <c r="B334" s="252" t="s">
        <v>149</v>
      </c>
      <c r="C334" s="90" t="s">
        <v>150</v>
      </c>
      <c r="D334" s="234"/>
      <c r="E334" s="235"/>
      <c r="F334" s="104"/>
      <c r="G334" s="189"/>
      <c r="H334" s="238">
        <f>SUM(H335:H339)</f>
        <v>217000000</v>
      </c>
      <c r="I334" s="297"/>
      <c r="J334" s="288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5"/>
      <c r="AZ334" s="135"/>
      <c r="BA334" s="135"/>
      <c r="BB334" s="135"/>
      <c r="BC334" s="135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</row>
    <row r="335" spans="1:78" s="136" customFormat="1" ht="15" customHeight="1">
      <c r="A335" s="172"/>
      <c r="B335" s="268"/>
      <c r="C335" s="96" t="s">
        <v>414</v>
      </c>
      <c r="D335" s="234" t="s">
        <v>8</v>
      </c>
      <c r="E335" s="234"/>
      <c r="F335" s="237">
        <v>1</v>
      </c>
      <c r="G335" s="84" t="s">
        <v>119</v>
      </c>
      <c r="H335" s="191">
        <v>56500000</v>
      </c>
      <c r="I335" s="278" t="s">
        <v>177</v>
      </c>
      <c r="J335" s="291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35"/>
      <c r="BH335" s="135"/>
      <c r="BI335" s="135"/>
      <c r="BJ335" s="135"/>
      <c r="BK335" s="135"/>
      <c r="BL335" s="135"/>
      <c r="BM335" s="135"/>
      <c r="BN335" s="135"/>
      <c r="BO335" s="135"/>
      <c r="BP335" s="135"/>
      <c r="BQ335" s="135"/>
      <c r="BR335" s="135"/>
      <c r="BS335" s="135"/>
      <c r="BT335" s="135"/>
      <c r="BU335" s="135"/>
      <c r="BV335" s="135"/>
      <c r="BW335" s="135"/>
      <c r="BX335" s="135"/>
      <c r="BY335" s="135"/>
      <c r="BZ335" s="135"/>
    </row>
    <row r="336" spans="1:78" s="136" customFormat="1" ht="16.5" customHeight="1">
      <c r="A336" s="172"/>
      <c r="B336" s="268"/>
      <c r="C336" s="96" t="s">
        <v>415</v>
      </c>
      <c r="D336" s="234" t="s">
        <v>8</v>
      </c>
      <c r="E336" s="234"/>
      <c r="F336" s="237">
        <v>2</v>
      </c>
      <c r="G336" s="84" t="s">
        <v>121</v>
      </c>
      <c r="H336" s="191">
        <v>350000</v>
      </c>
      <c r="I336" s="278" t="s">
        <v>161</v>
      </c>
      <c r="J336" s="291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  <c r="AY336" s="135"/>
      <c r="AZ336" s="135"/>
      <c r="BA336" s="135"/>
      <c r="BB336" s="135"/>
      <c r="BC336" s="135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</row>
    <row r="337" spans="1:78" s="136" customFormat="1" ht="16.5" customHeight="1">
      <c r="A337" s="172"/>
      <c r="B337" s="268"/>
      <c r="C337" s="96" t="s">
        <v>416</v>
      </c>
      <c r="D337" s="234" t="s">
        <v>8</v>
      </c>
      <c r="E337" s="234"/>
      <c r="F337" s="237">
        <v>1</v>
      </c>
      <c r="G337" s="84" t="s">
        <v>119</v>
      </c>
      <c r="H337" s="191">
        <v>99000000</v>
      </c>
      <c r="I337" s="278" t="s">
        <v>186</v>
      </c>
      <c r="J337" s="291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  <c r="AY337" s="135"/>
      <c r="AZ337" s="135"/>
      <c r="BA337" s="135"/>
      <c r="BB337" s="135"/>
      <c r="BC337" s="135"/>
      <c r="BD337" s="135"/>
      <c r="BE337" s="135"/>
      <c r="BF337" s="135"/>
      <c r="BG337" s="135"/>
      <c r="BH337" s="135"/>
      <c r="BI337" s="135"/>
      <c r="BJ337" s="135"/>
      <c r="BK337" s="135"/>
      <c r="BL337" s="135"/>
      <c r="BM337" s="135"/>
      <c r="BN337" s="135"/>
      <c r="BO337" s="135"/>
      <c r="BP337" s="135"/>
      <c r="BQ337" s="135"/>
      <c r="BR337" s="135"/>
      <c r="BS337" s="135"/>
      <c r="BT337" s="135"/>
      <c r="BU337" s="135"/>
      <c r="BV337" s="135"/>
      <c r="BW337" s="135"/>
      <c r="BX337" s="135"/>
      <c r="BY337" s="135"/>
      <c r="BZ337" s="135"/>
    </row>
    <row r="338" spans="1:78" s="136" customFormat="1" ht="17.25" customHeight="1">
      <c r="A338" s="172"/>
      <c r="B338" s="268"/>
      <c r="C338" s="96" t="s">
        <v>310</v>
      </c>
      <c r="D338" s="234" t="s">
        <v>8</v>
      </c>
      <c r="E338" s="234"/>
      <c r="F338" s="237">
        <v>1</v>
      </c>
      <c r="G338" s="84" t="s">
        <v>119</v>
      </c>
      <c r="H338" s="191">
        <v>60000000</v>
      </c>
      <c r="I338" s="278" t="s">
        <v>178</v>
      </c>
      <c r="J338" s="291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</row>
    <row r="339" spans="1:78" s="136" customFormat="1" ht="16.5" customHeight="1">
      <c r="A339" s="172"/>
      <c r="B339" s="268"/>
      <c r="C339" s="96" t="s">
        <v>417</v>
      </c>
      <c r="D339" s="234" t="s">
        <v>8</v>
      </c>
      <c r="E339" s="234"/>
      <c r="F339" s="237">
        <v>2</v>
      </c>
      <c r="G339" s="84" t="s">
        <v>121</v>
      </c>
      <c r="H339" s="191">
        <v>1150000</v>
      </c>
      <c r="I339" s="278" t="s">
        <v>456</v>
      </c>
      <c r="J339" s="291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5"/>
      <c r="AZ339" s="135"/>
      <c r="BA339" s="135"/>
      <c r="BB339" s="135"/>
      <c r="BC339" s="135"/>
      <c r="BD339" s="135"/>
      <c r="BE339" s="135"/>
      <c r="BF339" s="135"/>
      <c r="BG339" s="135"/>
      <c r="BH339" s="135"/>
      <c r="BI339" s="135"/>
      <c r="BJ339" s="135"/>
      <c r="BK339" s="135"/>
      <c r="BL339" s="135"/>
      <c r="BM339" s="135"/>
      <c r="BN339" s="135"/>
      <c r="BO339" s="135"/>
      <c r="BP339" s="135"/>
      <c r="BQ339" s="135"/>
      <c r="BR339" s="135"/>
      <c r="BS339" s="135"/>
      <c r="BT339" s="135"/>
      <c r="BU339" s="135"/>
      <c r="BV339" s="135"/>
      <c r="BW339" s="135"/>
      <c r="BX339" s="135"/>
      <c r="BY339" s="135"/>
      <c r="BZ339" s="135"/>
    </row>
    <row r="340" spans="1:78" s="136" customFormat="1" ht="14.25" customHeight="1">
      <c r="A340" s="39" t="s">
        <v>15</v>
      </c>
      <c r="B340" s="252" t="s">
        <v>264</v>
      </c>
      <c r="C340" s="90" t="s">
        <v>266</v>
      </c>
      <c r="D340" s="234"/>
      <c r="E340" s="235"/>
      <c r="F340" s="104"/>
      <c r="G340" s="189"/>
      <c r="H340" s="238">
        <f>SUM(H341)</f>
        <v>200000</v>
      </c>
      <c r="I340" s="297"/>
      <c r="J340" s="288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</row>
    <row r="341" spans="1:78" s="136" customFormat="1" ht="14.25" customHeight="1">
      <c r="A341" s="39"/>
      <c r="B341" s="268"/>
      <c r="C341" s="88" t="s">
        <v>418</v>
      </c>
      <c r="D341" s="234" t="s">
        <v>8</v>
      </c>
      <c r="E341" s="235"/>
      <c r="F341" s="239">
        <v>2</v>
      </c>
      <c r="G341" s="189" t="s">
        <v>121</v>
      </c>
      <c r="H341" s="191">
        <v>200000</v>
      </c>
      <c r="I341" s="278" t="s">
        <v>201</v>
      </c>
      <c r="J341" s="288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35"/>
      <c r="BD341" s="135"/>
      <c r="BE341" s="135"/>
      <c r="BF341" s="135"/>
      <c r="BG341" s="135"/>
      <c r="BH341" s="135"/>
      <c r="BI341" s="135"/>
      <c r="BJ341" s="135"/>
      <c r="BK341" s="135"/>
      <c r="BL341" s="135"/>
      <c r="BM341" s="135"/>
      <c r="BN341" s="135"/>
      <c r="BO341" s="135"/>
      <c r="BP341" s="135"/>
      <c r="BQ341" s="135"/>
      <c r="BR341" s="135"/>
      <c r="BS341" s="135"/>
      <c r="BT341" s="135"/>
      <c r="BU341" s="135"/>
      <c r="BV341" s="135"/>
      <c r="BW341" s="135"/>
      <c r="BX341" s="135"/>
      <c r="BY341" s="135"/>
      <c r="BZ341" s="135"/>
    </row>
    <row r="342" spans="1:78" s="136" customFormat="1" ht="14.25" customHeight="1">
      <c r="A342" s="39" t="s">
        <v>15</v>
      </c>
      <c r="B342" s="252" t="s">
        <v>84</v>
      </c>
      <c r="C342" s="90" t="s">
        <v>93</v>
      </c>
      <c r="D342" s="234"/>
      <c r="E342" s="235"/>
      <c r="F342" s="104"/>
      <c r="G342" s="189"/>
      <c r="H342" s="238">
        <f>SUM(H343:H348)</f>
        <v>2250000</v>
      </c>
      <c r="I342" s="297"/>
      <c r="J342" s="288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5"/>
      <c r="BD342" s="135"/>
      <c r="BE342" s="135"/>
      <c r="BF342" s="135"/>
      <c r="BG342" s="135"/>
      <c r="BH342" s="135"/>
      <c r="BI342" s="135"/>
      <c r="BJ342" s="135"/>
      <c r="BK342" s="135"/>
      <c r="BL342" s="135"/>
      <c r="BM342" s="135"/>
      <c r="BN342" s="135"/>
      <c r="BO342" s="135"/>
      <c r="BP342" s="135"/>
      <c r="BQ342" s="135"/>
      <c r="BR342" s="135"/>
      <c r="BS342" s="135"/>
      <c r="BT342" s="135"/>
      <c r="BU342" s="135"/>
      <c r="BV342" s="135"/>
      <c r="BW342" s="135"/>
      <c r="BX342" s="135"/>
      <c r="BY342" s="135"/>
      <c r="BZ342" s="135"/>
    </row>
    <row r="343" spans="1:78" s="136" customFormat="1" ht="14.25" customHeight="1">
      <c r="A343" s="39"/>
      <c r="B343" s="268"/>
      <c r="C343" s="146" t="s">
        <v>311</v>
      </c>
      <c r="D343" s="234" t="s">
        <v>8</v>
      </c>
      <c r="E343" s="235"/>
      <c r="F343" s="239">
        <v>2</v>
      </c>
      <c r="G343" s="189" t="s">
        <v>119</v>
      </c>
      <c r="H343" s="191">
        <v>100000</v>
      </c>
      <c r="I343" s="278" t="s">
        <v>161</v>
      </c>
      <c r="J343" s="288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  <c r="BA343" s="135"/>
      <c r="BB343" s="135"/>
      <c r="BC343" s="135"/>
      <c r="BD343" s="135"/>
      <c r="BE343" s="135"/>
      <c r="BF343" s="135"/>
      <c r="BG343" s="135"/>
      <c r="BH343" s="135"/>
      <c r="BI343" s="135"/>
      <c r="BJ343" s="135"/>
      <c r="BK343" s="135"/>
      <c r="BL343" s="135"/>
      <c r="BM343" s="135"/>
      <c r="BN343" s="135"/>
      <c r="BO343" s="135"/>
      <c r="BP343" s="135"/>
      <c r="BQ343" s="135"/>
      <c r="BR343" s="135"/>
      <c r="BS343" s="135"/>
      <c r="BT343" s="135"/>
      <c r="BU343" s="135"/>
      <c r="BV343" s="135"/>
      <c r="BW343" s="135"/>
      <c r="BX343" s="135"/>
      <c r="BY343" s="135"/>
      <c r="BZ343" s="135"/>
    </row>
    <row r="344" spans="1:78" s="136" customFormat="1" ht="19.5" customHeight="1">
      <c r="A344" s="172"/>
      <c r="B344" s="268"/>
      <c r="C344" s="173" t="s">
        <v>419</v>
      </c>
      <c r="D344" s="234" t="s">
        <v>8</v>
      </c>
      <c r="E344" s="234"/>
      <c r="F344" s="237">
        <v>2</v>
      </c>
      <c r="G344" s="189" t="s">
        <v>119</v>
      </c>
      <c r="H344" s="191">
        <v>750000</v>
      </c>
      <c r="I344" s="278" t="s">
        <v>162</v>
      </c>
      <c r="J344" s="288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  <c r="BA344" s="135"/>
      <c r="BB344" s="135"/>
      <c r="BC344" s="135"/>
      <c r="BD344" s="135"/>
      <c r="BE344" s="135"/>
      <c r="BF344" s="135"/>
      <c r="BG344" s="135"/>
      <c r="BH344" s="135"/>
      <c r="BI344" s="135"/>
      <c r="BJ344" s="135"/>
      <c r="BK344" s="135"/>
      <c r="BL344" s="135"/>
      <c r="BM344" s="135"/>
      <c r="BN344" s="135"/>
      <c r="BO344" s="135"/>
      <c r="BP344" s="135"/>
      <c r="BQ344" s="135"/>
      <c r="BR344" s="135"/>
      <c r="BS344" s="135"/>
      <c r="BT344" s="135"/>
      <c r="BU344" s="135"/>
      <c r="BV344" s="135"/>
      <c r="BW344" s="135"/>
      <c r="BX344" s="135"/>
      <c r="BY344" s="135"/>
      <c r="BZ344" s="135"/>
    </row>
    <row r="345" spans="1:78" s="136" customFormat="1" ht="17.25" customHeight="1">
      <c r="A345" s="172"/>
      <c r="B345" s="268"/>
      <c r="C345" s="88" t="s">
        <v>265</v>
      </c>
      <c r="D345" s="234" t="s">
        <v>8</v>
      </c>
      <c r="E345" s="234"/>
      <c r="F345" s="237">
        <v>2</v>
      </c>
      <c r="G345" s="189" t="s">
        <v>121</v>
      </c>
      <c r="H345" s="191">
        <v>750000</v>
      </c>
      <c r="I345" s="278" t="s">
        <v>162</v>
      </c>
      <c r="J345" s="288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  <c r="BR345" s="135"/>
      <c r="BS345" s="135"/>
      <c r="BT345" s="135"/>
      <c r="BU345" s="135"/>
      <c r="BV345" s="135"/>
      <c r="BW345" s="135"/>
      <c r="BX345" s="135"/>
      <c r="BY345" s="135"/>
      <c r="BZ345" s="135"/>
    </row>
    <row r="346" spans="1:78" s="136" customFormat="1" ht="18" customHeight="1">
      <c r="A346" s="172"/>
      <c r="B346" s="268"/>
      <c r="C346" s="88" t="s">
        <v>420</v>
      </c>
      <c r="D346" s="234"/>
      <c r="E346" s="234"/>
      <c r="F346" s="237">
        <v>2</v>
      </c>
      <c r="G346" s="189" t="s">
        <v>119</v>
      </c>
      <c r="H346" s="191">
        <v>300000</v>
      </c>
      <c r="I346" s="278" t="s">
        <v>315</v>
      </c>
      <c r="J346" s="288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5"/>
      <c r="BR346" s="135"/>
      <c r="BS346" s="135"/>
      <c r="BT346" s="135"/>
      <c r="BU346" s="135"/>
      <c r="BV346" s="135"/>
      <c r="BW346" s="135"/>
      <c r="BX346" s="135"/>
      <c r="BY346" s="135"/>
      <c r="BZ346" s="135"/>
    </row>
    <row r="347" spans="1:78" s="136" customFormat="1" ht="18.75" customHeight="1">
      <c r="A347" s="172"/>
      <c r="B347" s="268"/>
      <c r="C347" s="88" t="s">
        <v>421</v>
      </c>
      <c r="D347" s="234"/>
      <c r="E347" s="234"/>
      <c r="F347" s="237">
        <v>2</v>
      </c>
      <c r="G347" s="189" t="s">
        <v>119</v>
      </c>
      <c r="H347" s="191">
        <v>150000</v>
      </c>
      <c r="I347" s="278" t="s">
        <v>315</v>
      </c>
      <c r="J347" s="288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5"/>
      <c r="BG347" s="135"/>
      <c r="BH347" s="135"/>
      <c r="BI347" s="135"/>
      <c r="BJ347" s="135"/>
      <c r="BK347" s="135"/>
      <c r="BL347" s="135"/>
      <c r="BM347" s="135"/>
      <c r="BN347" s="135"/>
      <c r="BO347" s="135"/>
      <c r="BP347" s="135"/>
      <c r="BQ347" s="135"/>
      <c r="BR347" s="135"/>
      <c r="BS347" s="135"/>
      <c r="BT347" s="135"/>
      <c r="BU347" s="135"/>
      <c r="BV347" s="135"/>
      <c r="BW347" s="135"/>
      <c r="BX347" s="135"/>
      <c r="BY347" s="135"/>
      <c r="BZ347" s="135"/>
    </row>
    <row r="348" spans="1:78" s="136" customFormat="1" ht="15" customHeight="1">
      <c r="A348" s="172"/>
      <c r="B348" s="268"/>
      <c r="C348" s="88" t="s">
        <v>370</v>
      </c>
      <c r="D348" s="234" t="s">
        <v>8</v>
      </c>
      <c r="E348" s="234"/>
      <c r="F348" s="237" t="s">
        <v>468</v>
      </c>
      <c r="G348" s="189" t="s">
        <v>154</v>
      </c>
      <c r="H348" s="191">
        <v>200000</v>
      </c>
      <c r="I348" s="278" t="s">
        <v>160</v>
      </c>
      <c r="J348" s="288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135"/>
      <c r="BA348" s="135"/>
      <c r="BB348" s="135"/>
      <c r="BC348" s="135"/>
      <c r="BD348" s="135"/>
      <c r="BE348" s="135"/>
      <c r="BF348" s="135"/>
      <c r="BG348" s="135"/>
      <c r="BH348" s="135"/>
      <c r="BI348" s="135"/>
      <c r="BJ348" s="135"/>
      <c r="BK348" s="135"/>
      <c r="BL348" s="135"/>
      <c r="BM348" s="135"/>
      <c r="BN348" s="135"/>
      <c r="BO348" s="135"/>
      <c r="BP348" s="135"/>
      <c r="BQ348" s="135"/>
      <c r="BR348" s="135"/>
      <c r="BS348" s="135"/>
      <c r="BT348" s="135"/>
      <c r="BU348" s="135"/>
      <c r="BV348" s="135"/>
      <c r="BW348" s="135"/>
      <c r="BX348" s="135"/>
      <c r="BY348" s="135"/>
      <c r="BZ348" s="135"/>
    </row>
    <row r="349" spans="1:78" s="136" customFormat="1" ht="14.25" customHeight="1">
      <c r="A349" s="39" t="s">
        <v>15</v>
      </c>
      <c r="B349" s="252" t="s">
        <v>85</v>
      </c>
      <c r="C349" s="90" t="s">
        <v>100</v>
      </c>
      <c r="D349" s="234"/>
      <c r="E349" s="240"/>
      <c r="F349" s="104"/>
      <c r="G349" s="189"/>
      <c r="H349" s="238">
        <f>SUM(H350:H366)</f>
        <v>23940000</v>
      </c>
      <c r="I349" s="297"/>
      <c r="J349" s="292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  <c r="AV349" s="135"/>
      <c r="AW349" s="135"/>
      <c r="AX349" s="135"/>
      <c r="AY349" s="135"/>
      <c r="AZ349" s="135"/>
      <c r="BA349" s="135"/>
      <c r="BB349" s="135"/>
      <c r="BC349" s="135"/>
      <c r="BD349" s="135"/>
      <c r="BE349" s="135"/>
      <c r="BF349" s="135"/>
      <c r="BG349" s="135"/>
      <c r="BH349" s="135"/>
      <c r="BI349" s="135"/>
      <c r="BJ349" s="135"/>
      <c r="BK349" s="135"/>
      <c r="BL349" s="135"/>
      <c r="BM349" s="135"/>
      <c r="BN349" s="135"/>
      <c r="BO349" s="135"/>
      <c r="BP349" s="135"/>
      <c r="BQ349" s="135"/>
      <c r="BR349" s="135"/>
      <c r="BS349" s="135"/>
      <c r="BT349" s="135"/>
      <c r="BU349" s="135"/>
      <c r="BV349" s="135"/>
      <c r="BW349" s="135"/>
      <c r="BX349" s="135"/>
      <c r="BY349" s="135"/>
      <c r="BZ349" s="135"/>
    </row>
    <row r="350" spans="1:78" s="136" customFormat="1" ht="14.25" customHeight="1">
      <c r="A350" s="39"/>
      <c r="B350" s="268"/>
      <c r="C350" s="97" t="s">
        <v>433</v>
      </c>
      <c r="D350" s="234" t="s">
        <v>8</v>
      </c>
      <c r="E350" s="240"/>
      <c r="F350" s="237">
        <v>2</v>
      </c>
      <c r="G350" s="189" t="s">
        <v>121</v>
      </c>
      <c r="H350" s="191">
        <v>500000</v>
      </c>
      <c r="I350" s="278" t="s">
        <v>174</v>
      </c>
      <c r="J350" s="283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135"/>
      <c r="BH350" s="135"/>
      <c r="BI350" s="135"/>
      <c r="BJ350" s="135"/>
      <c r="BK350" s="135"/>
      <c r="BL350" s="135"/>
      <c r="BM350" s="135"/>
      <c r="BN350" s="135"/>
      <c r="BO350" s="135"/>
      <c r="BP350" s="135"/>
      <c r="BQ350" s="135"/>
      <c r="BR350" s="135"/>
      <c r="BS350" s="135"/>
      <c r="BT350" s="135"/>
      <c r="BU350" s="135"/>
      <c r="BV350" s="135"/>
      <c r="BW350" s="135"/>
      <c r="BX350" s="135"/>
      <c r="BY350" s="135"/>
      <c r="BZ350" s="135"/>
    </row>
    <row r="351" spans="1:78" s="136" customFormat="1" ht="20.25" customHeight="1">
      <c r="A351" s="39"/>
      <c r="B351" s="269"/>
      <c r="C351" s="97" t="s">
        <v>434</v>
      </c>
      <c r="D351" s="234" t="s">
        <v>8</v>
      </c>
      <c r="E351" s="240"/>
      <c r="F351" s="237">
        <v>2</v>
      </c>
      <c r="G351" s="189" t="s">
        <v>121</v>
      </c>
      <c r="H351" s="191">
        <v>150000</v>
      </c>
      <c r="I351" s="278" t="s">
        <v>174</v>
      </c>
      <c r="J351" s="283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  <c r="AV351" s="135"/>
      <c r="AW351" s="135"/>
      <c r="AX351" s="135"/>
      <c r="AY351" s="135"/>
      <c r="AZ351" s="135"/>
      <c r="BA351" s="135"/>
      <c r="BB351" s="135"/>
      <c r="BC351" s="135"/>
      <c r="BD351" s="135"/>
      <c r="BE351" s="135"/>
      <c r="BF351" s="135"/>
      <c r="BG351" s="135"/>
      <c r="BH351" s="135"/>
      <c r="BI351" s="135"/>
      <c r="BJ351" s="135"/>
      <c r="BK351" s="135"/>
      <c r="BL351" s="135"/>
      <c r="BM351" s="135"/>
      <c r="BN351" s="135"/>
      <c r="BO351" s="135"/>
      <c r="BP351" s="135"/>
      <c r="BQ351" s="135"/>
      <c r="BR351" s="135"/>
      <c r="BS351" s="135"/>
      <c r="BT351" s="135"/>
      <c r="BU351" s="135"/>
      <c r="BV351" s="135"/>
      <c r="BW351" s="135"/>
      <c r="BX351" s="135"/>
      <c r="BY351" s="135"/>
      <c r="BZ351" s="135"/>
    </row>
    <row r="352" spans="1:78" s="136" customFormat="1" ht="20.25" customHeight="1">
      <c r="A352" s="39"/>
      <c r="B352" s="269"/>
      <c r="C352" s="97" t="s">
        <v>435</v>
      </c>
      <c r="D352" s="234" t="s">
        <v>8</v>
      </c>
      <c r="E352" s="240"/>
      <c r="F352" s="237">
        <v>2</v>
      </c>
      <c r="G352" s="189" t="s">
        <v>121</v>
      </c>
      <c r="H352" s="191">
        <v>400000</v>
      </c>
      <c r="I352" s="278" t="s">
        <v>174</v>
      </c>
      <c r="J352" s="283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/>
      <c r="AY352" s="135"/>
      <c r="AZ352" s="135"/>
      <c r="BA352" s="135"/>
      <c r="BB352" s="135"/>
      <c r="BC352" s="135"/>
      <c r="BD352" s="135"/>
      <c r="BE352" s="135"/>
      <c r="BF352" s="135"/>
      <c r="BG352" s="135"/>
      <c r="BH352" s="135"/>
      <c r="BI352" s="135"/>
      <c r="BJ352" s="135"/>
      <c r="BK352" s="135"/>
      <c r="BL352" s="135"/>
      <c r="BM352" s="135"/>
      <c r="BN352" s="135"/>
      <c r="BO352" s="135"/>
      <c r="BP352" s="135"/>
      <c r="BQ352" s="135"/>
      <c r="BR352" s="135"/>
      <c r="BS352" s="135"/>
      <c r="BT352" s="135"/>
      <c r="BU352" s="135"/>
      <c r="BV352" s="135"/>
      <c r="BW352" s="135"/>
      <c r="BX352" s="135"/>
      <c r="BY352" s="135"/>
      <c r="BZ352" s="135"/>
    </row>
    <row r="353" spans="1:78" s="136" customFormat="1" ht="20.25" customHeight="1">
      <c r="A353" s="39"/>
      <c r="B353" s="269"/>
      <c r="C353" s="97" t="s">
        <v>312</v>
      </c>
      <c r="D353" s="234" t="s">
        <v>8</v>
      </c>
      <c r="E353" s="240"/>
      <c r="F353" s="237">
        <v>2</v>
      </c>
      <c r="G353" s="189" t="s">
        <v>121</v>
      </c>
      <c r="H353" s="191">
        <v>100000</v>
      </c>
      <c r="I353" s="278" t="s">
        <v>174</v>
      </c>
      <c r="J353" s="283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  <c r="AY353" s="135"/>
      <c r="AZ353" s="135"/>
      <c r="BA353" s="135"/>
      <c r="BB353" s="135"/>
      <c r="BC353" s="135"/>
      <c r="BD353" s="135"/>
      <c r="BE353" s="135"/>
      <c r="BF353" s="135"/>
      <c r="BG353" s="135"/>
      <c r="BH353" s="135"/>
      <c r="BI353" s="135"/>
      <c r="BJ353" s="135"/>
      <c r="BK353" s="135"/>
      <c r="BL353" s="135"/>
      <c r="BM353" s="135"/>
      <c r="BN353" s="135"/>
      <c r="BO353" s="135"/>
      <c r="BP353" s="135"/>
      <c r="BQ353" s="135"/>
      <c r="BR353" s="135"/>
      <c r="BS353" s="135"/>
      <c r="BT353" s="135"/>
      <c r="BU353" s="135"/>
      <c r="BV353" s="135"/>
      <c r="BW353" s="135"/>
      <c r="BX353" s="135"/>
      <c r="BY353" s="135"/>
      <c r="BZ353" s="135"/>
    </row>
    <row r="354" spans="1:78" s="136" customFormat="1" ht="18.75" customHeight="1">
      <c r="A354" s="39"/>
      <c r="B354" s="268"/>
      <c r="C354" s="97" t="s">
        <v>436</v>
      </c>
      <c r="D354" s="234" t="s">
        <v>8</v>
      </c>
      <c r="E354" s="240"/>
      <c r="F354" s="237">
        <v>2</v>
      </c>
      <c r="G354" s="189" t="s">
        <v>121</v>
      </c>
      <c r="H354" s="191">
        <v>2500000</v>
      </c>
      <c r="I354" s="278" t="s">
        <v>455</v>
      </c>
      <c r="J354" s="283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35"/>
      <c r="BB354" s="135"/>
      <c r="BC354" s="135"/>
      <c r="BD354" s="135"/>
      <c r="BE354" s="135"/>
      <c r="BF354" s="135"/>
      <c r="BG354" s="135"/>
      <c r="BH354" s="135"/>
      <c r="BI354" s="135"/>
      <c r="BJ354" s="135"/>
      <c r="BK354" s="135"/>
      <c r="BL354" s="135"/>
      <c r="BM354" s="135"/>
      <c r="BN354" s="135"/>
      <c r="BO354" s="135"/>
      <c r="BP354" s="135"/>
      <c r="BQ354" s="135"/>
      <c r="BR354" s="135"/>
      <c r="BS354" s="135"/>
      <c r="BT354" s="135"/>
      <c r="BU354" s="135"/>
      <c r="BV354" s="135"/>
      <c r="BW354" s="135"/>
      <c r="BX354" s="135"/>
      <c r="BY354" s="135"/>
      <c r="BZ354" s="135"/>
    </row>
    <row r="355" spans="1:78" s="136" customFormat="1" ht="25.5" customHeight="1">
      <c r="A355" s="39"/>
      <c r="B355" s="268"/>
      <c r="C355" s="97" t="s">
        <v>432</v>
      </c>
      <c r="D355" s="234" t="s">
        <v>8</v>
      </c>
      <c r="E355" s="240"/>
      <c r="F355" s="237">
        <v>2</v>
      </c>
      <c r="G355" s="189" t="s">
        <v>119</v>
      </c>
      <c r="H355" s="191">
        <v>100000</v>
      </c>
      <c r="I355" s="278" t="s">
        <v>201</v>
      </c>
      <c r="J355" s="283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  <c r="AY355" s="135"/>
      <c r="AZ355" s="135"/>
      <c r="BA355" s="135"/>
      <c r="BB355" s="135"/>
      <c r="BC355" s="135"/>
      <c r="BD355" s="135"/>
      <c r="BE355" s="135"/>
      <c r="BF355" s="135"/>
      <c r="BG355" s="135"/>
      <c r="BH355" s="135"/>
      <c r="BI355" s="135"/>
      <c r="BJ355" s="135"/>
      <c r="BK355" s="135"/>
      <c r="BL355" s="135"/>
      <c r="BM355" s="135"/>
      <c r="BN355" s="135"/>
      <c r="BO355" s="135"/>
      <c r="BP355" s="135"/>
      <c r="BQ355" s="135"/>
      <c r="BR355" s="135"/>
      <c r="BS355" s="135"/>
      <c r="BT355" s="135"/>
      <c r="BU355" s="135"/>
      <c r="BV355" s="135"/>
      <c r="BW355" s="135"/>
      <c r="BX355" s="135"/>
      <c r="BY355" s="135"/>
      <c r="BZ355" s="135"/>
    </row>
    <row r="356" spans="1:78" s="136" customFormat="1" ht="18" customHeight="1">
      <c r="A356" s="39"/>
      <c r="B356" s="268"/>
      <c r="C356" s="97" t="s">
        <v>431</v>
      </c>
      <c r="D356" s="234" t="s">
        <v>8</v>
      </c>
      <c r="E356" s="240"/>
      <c r="F356" s="237">
        <v>2</v>
      </c>
      <c r="G356" s="189" t="s">
        <v>119</v>
      </c>
      <c r="H356" s="191">
        <v>300000</v>
      </c>
      <c r="I356" s="278" t="s">
        <v>315</v>
      </c>
      <c r="J356" s="283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5"/>
      <c r="BC356" s="135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5"/>
      <c r="BN356" s="135"/>
      <c r="BO356" s="135"/>
      <c r="BP356" s="135"/>
      <c r="BQ356" s="135"/>
      <c r="BR356" s="135"/>
      <c r="BS356" s="135"/>
      <c r="BT356" s="135"/>
      <c r="BU356" s="135"/>
      <c r="BV356" s="135"/>
      <c r="BW356" s="135"/>
      <c r="BX356" s="135"/>
      <c r="BY356" s="135"/>
      <c r="BZ356" s="135"/>
    </row>
    <row r="357" spans="1:78" s="136" customFormat="1" ht="17.25" customHeight="1">
      <c r="A357" s="39"/>
      <c r="B357" s="268"/>
      <c r="C357" s="97" t="s">
        <v>430</v>
      </c>
      <c r="D357" s="234"/>
      <c r="E357" s="240"/>
      <c r="F357" s="237">
        <v>2</v>
      </c>
      <c r="G357" s="189" t="s">
        <v>121</v>
      </c>
      <c r="H357" s="191">
        <v>800000</v>
      </c>
      <c r="I357" s="278" t="s">
        <v>455</v>
      </c>
      <c r="J357" s="283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35"/>
      <c r="BB357" s="135"/>
      <c r="BC357" s="135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5"/>
      <c r="BR357" s="135"/>
      <c r="BS357" s="135"/>
      <c r="BT357" s="135"/>
      <c r="BU357" s="135"/>
      <c r="BV357" s="135"/>
      <c r="BW357" s="135"/>
      <c r="BX357" s="135"/>
      <c r="BY357" s="135"/>
      <c r="BZ357" s="135"/>
    </row>
    <row r="358" spans="1:78" s="136" customFormat="1" ht="18.75" customHeight="1">
      <c r="A358" s="39"/>
      <c r="B358" s="269"/>
      <c r="C358" s="97" t="s">
        <v>429</v>
      </c>
      <c r="D358" s="234"/>
      <c r="E358" s="240"/>
      <c r="F358" s="237">
        <v>2</v>
      </c>
      <c r="G358" s="189" t="s">
        <v>119</v>
      </c>
      <c r="H358" s="191">
        <v>400000</v>
      </c>
      <c r="I358" s="278" t="s">
        <v>233</v>
      </c>
      <c r="J358" s="283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  <c r="AY358" s="135"/>
      <c r="AZ358" s="135"/>
      <c r="BA358" s="135"/>
      <c r="BB358" s="135"/>
      <c r="BC358" s="135"/>
      <c r="BD358" s="135"/>
      <c r="BE358" s="135"/>
      <c r="BF358" s="135"/>
      <c r="BG358" s="135"/>
      <c r="BH358" s="135"/>
      <c r="BI358" s="135"/>
      <c r="BJ358" s="135"/>
      <c r="BK358" s="135"/>
      <c r="BL358" s="135"/>
      <c r="BM358" s="135"/>
      <c r="BN358" s="135"/>
      <c r="BO358" s="135"/>
      <c r="BP358" s="135"/>
      <c r="BQ358" s="135"/>
      <c r="BR358" s="135"/>
      <c r="BS358" s="135"/>
      <c r="BT358" s="135"/>
      <c r="BU358" s="135"/>
      <c r="BV358" s="135"/>
      <c r="BW358" s="135"/>
      <c r="BX358" s="135"/>
      <c r="BY358" s="135"/>
      <c r="BZ358" s="135"/>
    </row>
    <row r="359" spans="1:78" s="136" customFormat="1" ht="18.75" customHeight="1">
      <c r="A359" s="39"/>
      <c r="B359" s="268"/>
      <c r="C359" s="97" t="s">
        <v>428</v>
      </c>
      <c r="D359" s="234"/>
      <c r="E359" s="240"/>
      <c r="F359" s="237">
        <v>2</v>
      </c>
      <c r="G359" s="189" t="s">
        <v>119</v>
      </c>
      <c r="H359" s="191">
        <v>2500000</v>
      </c>
      <c r="I359" s="278" t="s">
        <v>318</v>
      </c>
      <c r="J359" s="283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35"/>
      <c r="BB359" s="135"/>
      <c r="BC359" s="135"/>
      <c r="BD359" s="135"/>
      <c r="BE359" s="135"/>
      <c r="BF359" s="135"/>
      <c r="BG359" s="135"/>
      <c r="BH359" s="135"/>
      <c r="BI359" s="135"/>
      <c r="BJ359" s="135"/>
      <c r="BK359" s="135"/>
      <c r="BL359" s="135"/>
      <c r="BM359" s="135"/>
      <c r="BN359" s="135"/>
      <c r="BO359" s="135"/>
      <c r="BP359" s="135"/>
      <c r="BQ359" s="135"/>
      <c r="BR359" s="135"/>
      <c r="BS359" s="135"/>
      <c r="BT359" s="135"/>
      <c r="BU359" s="135"/>
      <c r="BV359" s="135"/>
      <c r="BW359" s="135"/>
      <c r="BX359" s="135"/>
      <c r="BY359" s="135"/>
      <c r="BZ359" s="135"/>
    </row>
    <row r="360" spans="1:78" s="136" customFormat="1" ht="21.75" customHeight="1">
      <c r="A360" s="39"/>
      <c r="B360" s="268"/>
      <c r="C360" s="97" t="s">
        <v>427</v>
      </c>
      <c r="D360" s="234"/>
      <c r="E360" s="240"/>
      <c r="F360" s="237">
        <v>2</v>
      </c>
      <c r="G360" s="189" t="s">
        <v>119</v>
      </c>
      <c r="H360" s="191">
        <v>3000000</v>
      </c>
      <c r="I360" s="278" t="s">
        <v>233</v>
      </c>
      <c r="J360" s="283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/>
      <c r="AY360" s="135"/>
      <c r="AZ360" s="135"/>
      <c r="BA360" s="135"/>
      <c r="BB360" s="135"/>
      <c r="BC360" s="135"/>
      <c r="BD360" s="135"/>
      <c r="BE360" s="135"/>
      <c r="BF360" s="135"/>
      <c r="BG360" s="135"/>
      <c r="BH360" s="135"/>
      <c r="BI360" s="135"/>
      <c r="BJ360" s="135"/>
      <c r="BK360" s="135"/>
      <c r="BL360" s="135"/>
      <c r="BM360" s="135"/>
      <c r="BN360" s="135"/>
      <c r="BO360" s="135"/>
      <c r="BP360" s="135"/>
      <c r="BQ360" s="135"/>
      <c r="BR360" s="135"/>
      <c r="BS360" s="135"/>
      <c r="BT360" s="135"/>
      <c r="BU360" s="135"/>
      <c r="BV360" s="135"/>
      <c r="BW360" s="135"/>
      <c r="BX360" s="135"/>
      <c r="BY360" s="135"/>
      <c r="BZ360" s="135"/>
    </row>
    <row r="361" spans="1:78" s="136" customFormat="1" ht="21" customHeight="1">
      <c r="A361" s="39"/>
      <c r="B361" s="269"/>
      <c r="C361" s="97" t="s">
        <v>426</v>
      </c>
      <c r="D361" s="234"/>
      <c r="E361" s="240"/>
      <c r="F361" s="239">
        <v>2</v>
      </c>
      <c r="G361" s="189" t="s">
        <v>119</v>
      </c>
      <c r="H361" s="191">
        <v>3000000</v>
      </c>
      <c r="I361" s="278" t="s">
        <v>161</v>
      </c>
      <c r="J361" s="283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  <c r="AY361" s="135"/>
      <c r="AZ361" s="135"/>
      <c r="BA361" s="135"/>
      <c r="BB361" s="135"/>
      <c r="BC361" s="135"/>
      <c r="BD361" s="135"/>
      <c r="BE361" s="135"/>
      <c r="BF361" s="135"/>
      <c r="BG361" s="135"/>
      <c r="BH361" s="135"/>
      <c r="BI361" s="135"/>
      <c r="BJ361" s="135"/>
      <c r="BK361" s="135"/>
      <c r="BL361" s="135"/>
      <c r="BM361" s="135"/>
      <c r="BN361" s="135"/>
      <c r="BO361" s="135"/>
      <c r="BP361" s="135"/>
      <c r="BQ361" s="135"/>
      <c r="BR361" s="135"/>
      <c r="BS361" s="135"/>
      <c r="BT361" s="135"/>
      <c r="BU361" s="135"/>
      <c r="BV361" s="135"/>
      <c r="BW361" s="135"/>
      <c r="BX361" s="135"/>
      <c r="BY361" s="135"/>
      <c r="BZ361" s="135"/>
    </row>
    <row r="362" spans="1:78" s="136" customFormat="1" ht="21" customHeight="1">
      <c r="A362" s="39"/>
      <c r="B362" s="270"/>
      <c r="C362" s="97" t="s">
        <v>425</v>
      </c>
      <c r="D362" s="234"/>
      <c r="E362" s="240"/>
      <c r="F362" s="237">
        <v>2</v>
      </c>
      <c r="G362" s="189" t="s">
        <v>119</v>
      </c>
      <c r="H362" s="191">
        <v>5000000</v>
      </c>
      <c r="I362" s="278" t="s">
        <v>233</v>
      </c>
      <c r="J362" s="283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5"/>
      <c r="BD362" s="135"/>
      <c r="BE362" s="135"/>
      <c r="BF362" s="135"/>
      <c r="BG362" s="135"/>
      <c r="BH362" s="135"/>
      <c r="BI362" s="135"/>
      <c r="BJ362" s="135"/>
      <c r="BK362" s="135"/>
      <c r="BL362" s="135"/>
      <c r="BM362" s="135"/>
      <c r="BN362" s="135"/>
      <c r="BO362" s="135"/>
      <c r="BP362" s="135"/>
      <c r="BQ362" s="135"/>
      <c r="BR362" s="135"/>
      <c r="BS362" s="135"/>
      <c r="BT362" s="135"/>
      <c r="BU362" s="135"/>
      <c r="BV362" s="135"/>
      <c r="BW362" s="135"/>
      <c r="BX362" s="135"/>
      <c r="BY362" s="135"/>
      <c r="BZ362" s="135"/>
    </row>
    <row r="363" spans="1:78" s="136" customFormat="1" ht="18" customHeight="1">
      <c r="A363" s="39"/>
      <c r="B363" s="268"/>
      <c r="C363" s="97" t="s">
        <v>424</v>
      </c>
      <c r="D363" s="241"/>
      <c r="E363" s="241"/>
      <c r="F363" s="237">
        <v>2</v>
      </c>
      <c r="G363" s="189" t="s">
        <v>121</v>
      </c>
      <c r="H363" s="277">
        <v>120000</v>
      </c>
      <c r="I363" s="278" t="s">
        <v>188</v>
      </c>
      <c r="J363" s="283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/>
      <c r="AY363" s="135"/>
      <c r="AZ363" s="135"/>
      <c r="BA363" s="135"/>
      <c r="BB363" s="135"/>
      <c r="BC363" s="135"/>
      <c r="BD363" s="135"/>
      <c r="BE363" s="135"/>
      <c r="BF363" s="135"/>
      <c r="BG363" s="135"/>
      <c r="BH363" s="135"/>
      <c r="BI363" s="135"/>
      <c r="BJ363" s="135"/>
      <c r="BK363" s="135"/>
      <c r="BL363" s="135"/>
      <c r="BM363" s="135"/>
      <c r="BN363" s="135"/>
      <c r="BO363" s="135"/>
      <c r="BP363" s="135"/>
      <c r="BQ363" s="135"/>
      <c r="BR363" s="135"/>
      <c r="BS363" s="135"/>
      <c r="BT363" s="135"/>
      <c r="BU363" s="135"/>
      <c r="BV363" s="135"/>
      <c r="BW363" s="135"/>
      <c r="BX363" s="135"/>
      <c r="BY363" s="135"/>
      <c r="BZ363" s="135"/>
    </row>
    <row r="364" spans="1:78" s="136" customFormat="1" ht="18.75" customHeight="1">
      <c r="A364" s="39"/>
      <c r="B364" s="268"/>
      <c r="C364" s="97" t="s">
        <v>423</v>
      </c>
      <c r="D364" s="234"/>
      <c r="E364" s="240"/>
      <c r="F364" s="237">
        <v>2</v>
      </c>
      <c r="G364" s="189" t="s">
        <v>121</v>
      </c>
      <c r="H364" s="191">
        <v>70000</v>
      </c>
      <c r="I364" s="278" t="s">
        <v>188</v>
      </c>
      <c r="J364" s="283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  <c r="AU364" s="135"/>
      <c r="AV364" s="135"/>
      <c r="AW364" s="135"/>
      <c r="AX364" s="135"/>
      <c r="AY364" s="135"/>
      <c r="AZ364" s="135"/>
      <c r="BA364" s="135"/>
      <c r="BB364" s="135"/>
      <c r="BC364" s="135"/>
      <c r="BD364" s="135"/>
      <c r="BE364" s="135"/>
      <c r="BF364" s="135"/>
      <c r="BG364" s="135"/>
      <c r="BH364" s="135"/>
      <c r="BI364" s="135"/>
      <c r="BJ364" s="135"/>
      <c r="BK364" s="135"/>
      <c r="BL364" s="135"/>
      <c r="BM364" s="135"/>
      <c r="BN364" s="135"/>
      <c r="BO364" s="135"/>
      <c r="BP364" s="135"/>
      <c r="BQ364" s="135"/>
      <c r="BR364" s="135"/>
      <c r="BS364" s="135"/>
      <c r="BT364" s="135"/>
      <c r="BU364" s="135"/>
      <c r="BV364" s="135"/>
      <c r="BW364" s="135"/>
      <c r="BX364" s="135"/>
      <c r="BY364" s="135"/>
      <c r="BZ364" s="135"/>
    </row>
    <row r="365" spans="1:78" s="136" customFormat="1" ht="27.75" customHeight="1">
      <c r="A365" s="39"/>
      <c r="B365" s="268"/>
      <c r="C365" s="98" t="s">
        <v>88</v>
      </c>
      <c r="D365" s="234"/>
      <c r="E365" s="240"/>
      <c r="F365" s="237" t="s">
        <v>468</v>
      </c>
      <c r="G365" s="189" t="s">
        <v>154</v>
      </c>
      <c r="H365" s="191">
        <v>2000000</v>
      </c>
      <c r="I365" s="278" t="s">
        <v>221</v>
      </c>
      <c r="J365" s="283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  <c r="AU365" s="135"/>
      <c r="AV365" s="135"/>
      <c r="AW365" s="135"/>
      <c r="AX365" s="135"/>
      <c r="AY365" s="135"/>
      <c r="AZ365" s="135"/>
      <c r="BA365" s="135"/>
      <c r="BB365" s="135"/>
      <c r="BC365" s="135"/>
      <c r="BD365" s="135"/>
      <c r="BE365" s="135"/>
      <c r="BF365" s="135"/>
      <c r="BG365" s="135"/>
      <c r="BH365" s="135"/>
      <c r="BI365" s="135"/>
      <c r="BJ365" s="135"/>
      <c r="BK365" s="135"/>
      <c r="BL365" s="135"/>
      <c r="BM365" s="135"/>
      <c r="BN365" s="135"/>
      <c r="BO365" s="135"/>
      <c r="BP365" s="135"/>
      <c r="BQ365" s="135"/>
      <c r="BR365" s="135"/>
      <c r="BS365" s="135"/>
      <c r="BT365" s="135"/>
      <c r="BU365" s="135"/>
      <c r="BV365" s="135"/>
      <c r="BW365" s="135"/>
      <c r="BX365" s="135"/>
      <c r="BY365" s="135"/>
      <c r="BZ365" s="135"/>
    </row>
    <row r="366" spans="1:78" s="136" customFormat="1" ht="27.75" customHeight="1">
      <c r="A366" s="39"/>
      <c r="B366" s="268"/>
      <c r="C366" s="98" t="s">
        <v>422</v>
      </c>
      <c r="D366" s="234"/>
      <c r="E366" s="240"/>
      <c r="F366" s="237">
        <v>2</v>
      </c>
      <c r="G366" s="213" t="s">
        <v>119</v>
      </c>
      <c r="H366" s="191">
        <v>3000000</v>
      </c>
      <c r="I366" s="278" t="s">
        <v>233</v>
      </c>
      <c r="J366" s="283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5"/>
      <c r="BR366" s="135"/>
      <c r="BS366" s="135"/>
      <c r="BT366" s="135"/>
      <c r="BU366" s="135"/>
      <c r="BV366" s="135"/>
      <c r="BW366" s="135"/>
      <c r="BX366" s="135"/>
      <c r="BY366" s="135"/>
      <c r="BZ366" s="135"/>
    </row>
    <row r="367" spans="1:78" s="136" customFormat="1" ht="18" customHeight="1">
      <c r="A367" s="39" t="s">
        <v>15</v>
      </c>
      <c r="B367" s="258" t="s">
        <v>73</v>
      </c>
      <c r="C367" s="89" t="s">
        <v>74</v>
      </c>
      <c r="D367" s="234"/>
      <c r="E367" s="242"/>
      <c r="F367" s="208" t="s">
        <v>1</v>
      </c>
      <c r="G367" s="197"/>
      <c r="H367" s="238">
        <f>SUM(H368:H392)</f>
        <v>184410000</v>
      </c>
      <c r="I367" s="297"/>
      <c r="J367" s="28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  <c r="BZ367" s="143"/>
    </row>
    <row r="368" spans="1:78" s="136" customFormat="1" ht="15.75" customHeight="1">
      <c r="A368" s="39"/>
      <c r="B368" s="269"/>
      <c r="C368" s="96" t="s">
        <v>437</v>
      </c>
      <c r="D368" s="234" t="s">
        <v>8</v>
      </c>
      <c r="E368" s="242"/>
      <c r="F368" s="237">
        <v>2</v>
      </c>
      <c r="G368" s="243" t="s">
        <v>121</v>
      </c>
      <c r="H368" s="191">
        <v>190000</v>
      </c>
      <c r="I368" s="174" t="s">
        <v>161</v>
      </c>
      <c r="J368" s="28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  <c r="BZ368" s="143"/>
    </row>
    <row r="369" spans="1:78" s="136" customFormat="1" ht="18.75" customHeight="1">
      <c r="A369" s="39"/>
      <c r="B369" s="269"/>
      <c r="C369" s="96" t="s">
        <v>437</v>
      </c>
      <c r="D369" s="234" t="s">
        <v>8</v>
      </c>
      <c r="E369" s="242"/>
      <c r="F369" s="237">
        <v>2</v>
      </c>
      <c r="G369" s="243" t="s">
        <v>119</v>
      </c>
      <c r="H369" s="191">
        <v>300000</v>
      </c>
      <c r="I369" s="174" t="s">
        <v>166</v>
      </c>
      <c r="J369" s="28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  <c r="BZ369" s="143"/>
    </row>
    <row r="370" spans="1:78" s="136" customFormat="1" ht="24" customHeight="1">
      <c r="A370" s="39"/>
      <c r="B370" s="257"/>
      <c r="C370" s="96" t="s">
        <v>438</v>
      </c>
      <c r="D370" s="234" t="s">
        <v>8</v>
      </c>
      <c r="E370" s="244"/>
      <c r="F370" s="237">
        <v>2</v>
      </c>
      <c r="G370" s="243" t="s">
        <v>119</v>
      </c>
      <c r="H370" s="191">
        <v>1800000</v>
      </c>
      <c r="I370" s="175" t="s">
        <v>455</v>
      </c>
      <c r="J370" s="289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</row>
    <row r="371" spans="1:78" s="136" customFormat="1" ht="36.75" customHeight="1">
      <c r="A371" s="39"/>
      <c r="B371" s="257"/>
      <c r="C371" s="96" t="s">
        <v>439</v>
      </c>
      <c r="D371" s="234" t="s">
        <v>8</v>
      </c>
      <c r="E371" s="244"/>
      <c r="F371" s="237" t="s">
        <v>468</v>
      </c>
      <c r="G371" s="243" t="s">
        <v>121</v>
      </c>
      <c r="H371" s="191">
        <v>56000000</v>
      </c>
      <c r="I371" s="174" t="s">
        <v>166</v>
      </c>
      <c r="J371" s="289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  <c r="BZ371" s="143"/>
    </row>
    <row r="372" spans="1:78" s="136" customFormat="1" ht="21.75" customHeight="1">
      <c r="A372" s="39"/>
      <c r="B372" s="257"/>
      <c r="C372" s="96" t="s">
        <v>313</v>
      </c>
      <c r="D372" s="234" t="s">
        <v>8</v>
      </c>
      <c r="E372" s="244"/>
      <c r="F372" s="237">
        <v>2</v>
      </c>
      <c r="G372" s="243" t="s">
        <v>119</v>
      </c>
      <c r="H372" s="191">
        <v>2000000</v>
      </c>
      <c r="I372" s="174" t="s">
        <v>166</v>
      </c>
      <c r="J372" s="289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</row>
    <row r="373" spans="1:78" s="136" customFormat="1" ht="24" customHeight="1">
      <c r="A373" s="39"/>
      <c r="B373" s="257"/>
      <c r="C373" s="96" t="s">
        <v>267</v>
      </c>
      <c r="D373" s="234" t="s">
        <v>8</v>
      </c>
      <c r="E373" s="244"/>
      <c r="F373" s="237">
        <v>2</v>
      </c>
      <c r="G373" s="243" t="s">
        <v>467</v>
      </c>
      <c r="H373" s="191">
        <v>1000000</v>
      </c>
      <c r="I373" s="174" t="s">
        <v>159</v>
      </c>
      <c r="J373" s="289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  <c r="BZ373" s="143"/>
    </row>
    <row r="374" spans="1:78" s="136" customFormat="1" ht="18" customHeight="1">
      <c r="A374" s="39"/>
      <c r="B374" s="257"/>
      <c r="C374" s="96" t="s">
        <v>440</v>
      </c>
      <c r="D374" s="234" t="s">
        <v>8</v>
      </c>
      <c r="E374" s="244"/>
      <c r="F374" s="237">
        <v>2</v>
      </c>
      <c r="G374" s="243" t="s">
        <v>119</v>
      </c>
      <c r="H374" s="191">
        <v>90000000</v>
      </c>
      <c r="I374" s="174" t="s">
        <v>233</v>
      </c>
      <c r="J374" s="289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</row>
    <row r="375" spans="1:78" s="136" customFormat="1" ht="18.75" customHeight="1">
      <c r="A375" s="39"/>
      <c r="B375" s="269"/>
      <c r="C375" s="96" t="s">
        <v>441</v>
      </c>
      <c r="D375" s="234" t="s">
        <v>8</v>
      </c>
      <c r="E375" s="244"/>
      <c r="F375" s="237">
        <v>2</v>
      </c>
      <c r="G375" s="243" t="s">
        <v>121</v>
      </c>
      <c r="H375" s="245">
        <v>200000</v>
      </c>
      <c r="I375" s="175" t="s">
        <v>174</v>
      </c>
      <c r="J375" s="289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</row>
    <row r="376" spans="1:78" s="136" customFormat="1" ht="16.5" customHeight="1">
      <c r="A376" s="39"/>
      <c r="B376" s="257"/>
      <c r="C376" s="96" t="s">
        <v>319</v>
      </c>
      <c r="D376" s="234" t="s">
        <v>8</v>
      </c>
      <c r="E376" s="244"/>
      <c r="F376" s="237">
        <v>1</v>
      </c>
      <c r="G376" s="243" t="s">
        <v>119</v>
      </c>
      <c r="H376" s="245">
        <v>5000000</v>
      </c>
      <c r="I376" s="176" t="s">
        <v>320</v>
      </c>
      <c r="J376" s="289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</row>
    <row r="377" spans="1:78" s="136" customFormat="1" ht="23.25" customHeight="1">
      <c r="A377" s="39"/>
      <c r="B377" s="257"/>
      <c r="C377" s="96" t="s">
        <v>442</v>
      </c>
      <c r="D377" s="234" t="s">
        <v>8</v>
      </c>
      <c r="E377" s="244"/>
      <c r="F377" s="237">
        <v>2</v>
      </c>
      <c r="G377" s="243" t="s">
        <v>121</v>
      </c>
      <c r="H377" s="245">
        <v>300000</v>
      </c>
      <c r="I377" s="176" t="s">
        <v>174</v>
      </c>
      <c r="J377" s="289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  <c r="BZ377" s="143"/>
    </row>
    <row r="378" spans="1:78" s="136" customFormat="1" ht="21.75" customHeight="1">
      <c r="A378" s="39"/>
      <c r="B378" s="257"/>
      <c r="C378" s="96" t="s">
        <v>443</v>
      </c>
      <c r="D378" s="234" t="s">
        <v>8</v>
      </c>
      <c r="E378" s="244"/>
      <c r="F378" s="237">
        <v>2</v>
      </c>
      <c r="G378" s="243" t="s">
        <v>121</v>
      </c>
      <c r="H378" s="245">
        <v>2000000</v>
      </c>
      <c r="I378" s="176" t="s">
        <v>174</v>
      </c>
      <c r="J378" s="289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  <c r="BZ378" s="143"/>
    </row>
    <row r="379" spans="1:78" s="136" customFormat="1" ht="18" customHeight="1">
      <c r="A379" s="39"/>
      <c r="B379" s="257"/>
      <c r="C379" s="96" t="s">
        <v>444</v>
      </c>
      <c r="D379" s="234" t="s">
        <v>8</v>
      </c>
      <c r="E379" s="244"/>
      <c r="F379" s="237">
        <v>2</v>
      </c>
      <c r="G379" s="243" t="s">
        <v>121</v>
      </c>
      <c r="H379" s="245">
        <v>1600000</v>
      </c>
      <c r="I379" s="176" t="s">
        <v>456</v>
      </c>
      <c r="J379" s="289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  <c r="BU379" s="143"/>
      <c r="BV379" s="143"/>
      <c r="BW379" s="143"/>
      <c r="BX379" s="143"/>
      <c r="BY379" s="143"/>
      <c r="BZ379" s="143"/>
    </row>
    <row r="380" spans="1:78" s="136" customFormat="1" ht="24.75" customHeight="1">
      <c r="A380" s="39"/>
      <c r="B380" s="257"/>
      <c r="C380" s="96" t="s">
        <v>445</v>
      </c>
      <c r="D380" s="234" t="s">
        <v>8</v>
      </c>
      <c r="E380" s="244"/>
      <c r="F380" s="237">
        <v>1</v>
      </c>
      <c r="G380" s="243" t="s">
        <v>121</v>
      </c>
      <c r="H380" s="245">
        <v>450000</v>
      </c>
      <c r="I380" s="176" t="s">
        <v>456</v>
      </c>
      <c r="J380" s="289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  <c r="BU380" s="143"/>
      <c r="BV380" s="143"/>
      <c r="BW380" s="143"/>
      <c r="BX380" s="143"/>
      <c r="BY380" s="143"/>
      <c r="BZ380" s="143"/>
    </row>
    <row r="381" spans="1:78" s="136" customFormat="1" ht="23.25" customHeight="1">
      <c r="A381" s="39"/>
      <c r="B381" s="257"/>
      <c r="C381" s="96" t="s">
        <v>443</v>
      </c>
      <c r="D381" s="234" t="s">
        <v>8</v>
      </c>
      <c r="E381" s="244"/>
      <c r="F381" s="237">
        <v>1</v>
      </c>
      <c r="G381" s="243" t="s">
        <v>121</v>
      </c>
      <c r="H381" s="245">
        <v>2000000</v>
      </c>
      <c r="I381" s="176" t="s">
        <v>318</v>
      </c>
      <c r="J381" s="289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3"/>
      <c r="BW381" s="143"/>
      <c r="BX381" s="143"/>
      <c r="BY381" s="143"/>
      <c r="BZ381" s="143"/>
    </row>
    <row r="382" spans="1:78" s="136" customFormat="1" ht="18.75" customHeight="1">
      <c r="A382" s="39"/>
      <c r="B382" s="257"/>
      <c r="C382" s="96" t="s">
        <v>446</v>
      </c>
      <c r="D382" s="234" t="s">
        <v>8</v>
      </c>
      <c r="E382" s="244"/>
      <c r="F382" s="237">
        <v>1</v>
      </c>
      <c r="G382" s="243" t="s">
        <v>121</v>
      </c>
      <c r="H382" s="245">
        <v>1200000</v>
      </c>
      <c r="I382" s="176" t="s">
        <v>318</v>
      </c>
      <c r="J382" s="289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3"/>
      <c r="BW382" s="143"/>
      <c r="BX382" s="143"/>
      <c r="BY382" s="143"/>
      <c r="BZ382" s="143"/>
    </row>
    <row r="383" spans="1:78" s="136" customFormat="1" ht="18" customHeight="1">
      <c r="A383" s="39"/>
      <c r="B383" s="257"/>
      <c r="C383" s="96" t="s">
        <v>447</v>
      </c>
      <c r="D383" s="234" t="s">
        <v>8</v>
      </c>
      <c r="E383" s="244"/>
      <c r="F383" s="237">
        <v>2</v>
      </c>
      <c r="G383" s="243" t="s">
        <v>121</v>
      </c>
      <c r="H383" s="245">
        <v>900000</v>
      </c>
      <c r="I383" s="176" t="s">
        <v>320</v>
      </c>
      <c r="J383" s="289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  <c r="BZ383" s="143"/>
    </row>
    <row r="384" spans="1:78" s="136" customFormat="1" ht="24.75" customHeight="1">
      <c r="A384" s="39"/>
      <c r="B384" s="257"/>
      <c r="C384" s="96" t="s">
        <v>442</v>
      </c>
      <c r="D384" s="234" t="s">
        <v>8</v>
      </c>
      <c r="E384" s="244"/>
      <c r="F384" s="237">
        <v>2</v>
      </c>
      <c r="G384" s="243" t="s">
        <v>121</v>
      </c>
      <c r="H384" s="245">
        <v>300000</v>
      </c>
      <c r="I384" s="176" t="s">
        <v>320</v>
      </c>
      <c r="J384" s="289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  <c r="BZ384" s="143"/>
    </row>
    <row r="385" spans="1:78" s="136" customFormat="1" ht="23.25" customHeight="1">
      <c r="A385" s="39"/>
      <c r="B385" s="257"/>
      <c r="C385" s="96" t="s">
        <v>448</v>
      </c>
      <c r="D385" s="234" t="s">
        <v>8</v>
      </c>
      <c r="E385" s="244"/>
      <c r="F385" s="237">
        <v>2</v>
      </c>
      <c r="G385" s="243" t="s">
        <v>121</v>
      </c>
      <c r="H385" s="245">
        <v>900000</v>
      </c>
      <c r="I385" s="176" t="s">
        <v>457</v>
      </c>
      <c r="J385" s="289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3"/>
      <c r="BZ385" s="143"/>
    </row>
    <row r="386" spans="1:78" s="136" customFormat="1" ht="18.75" customHeight="1">
      <c r="A386" s="39"/>
      <c r="B386" s="257"/>
      <c r="C386" s="96" t="s">
        <v>449</v>
      </c>
      <c r="D386" s="234" t="s">
        <v>8</v>
      </c>
      <c r="E386" s="244"/>
      <c r="F386" s="237">
        <v>2</v>
      </c>
      <c r="G386" s="243" t="s">
        <v>121</v>
      </c>
      <c r="H386" s="245">
        <v>20000</v>
      </c>
      <c r="I386" s="174" t="s">
        <v>223</v>
      </c>
      <c r="J386" s="289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  <c r="BU386" s="143"/>
      <c r="BV386" s="143"/>
      <c r="BW386" s="143"/>
      <c r="BX386" s="143"/>
      <c r="BY386" s="143"/>
      <c r="BZ386" s="143"/>
    </row>
    <row r="387" spans="1:78" s="136" customFormat="1" ht="18" customHeight="1">
      <c r="A387" s="39"/>
      <c r="B387" s="257"/>
      <c r="C387" s="96" t="s">
        <v>450</v>
      </c>
      <c r="D387" s="234" t="s">
        <v>8</v>
      </c>
      <c r="E387" s="244"/>
      <c r="F387" s="237">
        <v>2</v>
      </c>
      <c r="G387" s="243" t="s">
        <v>121</v>
      </c>
      <c r="H387" s="191">
        <v>1500000</v>
      </c>
      <c r="I387" s="174" t="s">
        <v>170</v>
      </c>
      <c r="J387" s="289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  <c r="BZ387" s="143"/>
    </row>
    <row r="388" spans="1:78" s="136" customFormat="1" ht="24.75" customHeight="1">
      <c r="A388" s="39"/>
      <c r="B388" s="257"/>
      <c r="C388" s="96" t="s">
        <v>451</v>
      </c>
      <c r="D388" s="234" t="s">
        <v>8</v>
      </c>
      <c r="E388" s="244"/>
      <c r="F388" s="237">
        <v>2</v>
      </c>
      <c r="G388" s="243" t="s">
        <v>121</v>
      </c>
      <c r="H388" s="191">
        <v>1000000</v>
      </c>
      <c r="I388" s="174" t="s">
        <v>315</v>
      </c>
      <c r="J388" s="289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  <c r="BZ388" s="143"/>
    </row>
    <row r="389" spans="1:78" s="136" customFormat="1" ht="23.25" customHeight="1">
      <c r="A389" s="39"/>
      <c r="B389" s="257"/>
      <c r="C389" s="96" t="s">
        <v>452</v>
      </c>
      <c r="D389" s="234" t="s">
        <v>8</v>
      </c>
      <c r="E389" s="244"/>
      <c r="F389" s="237">
        <v>2</v>
      </c>
      <c r="G389" s="243" t="s">
        <v>121</v>
      </c>
      <c r="H389" s="191">
        <v>1650000</v>
      </c>
      <c r="I389" s="174" t="s">
        <v>201</v>
      </c>
      <c r="J389" s="289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  <c r="BU389" s="143"/>
      <c r="BV389" s="143"/>
      <c r="BW389" s="143"/>
      <c r="BX389" s="143"/>
      <c r="BY389" s="143"/>
      <c r="BZ389" s="143"/>
    </row>
    <row r="390" spans="1:78" s="136" customFormat="1" ht="18.75" customHeight="1">
      <c r="A390" s="39"/>
      <c r="B390" s="257"/>
      <c r="C390" s="96" t="s">
        <v>453</v>
      </c>
      <c r="D390" s="234" t="s">
        <v>8</v>
      </c>
      <c r="E390" s="244"/>
      <c r="F390" s="237">
        <v>2</v>
      </c>
      <c r="G390" s="243" t="s">
        <v>121</v>
      </c>
      <c r="H390" s="191">
        <v>6300000</v>
      </c>
      <c r="I390" s="174" t="s">
        <v>233</v>
      </c>
      <c r="J390" s="289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  <c r="BZ390" s="143"/>
    </row>
    <row r="391" spans="1:78" s="136" customFormat="1" ht="24.75" customHeight="1">
      <c r="A391" s="39"/>
      <c r="B391" s="257"/>
      <c r="C391" s="96" t="s">
        <v>454</v>
      </c>
      <c r="D391" s="234" t="s">
        <v>8</v>
      </c>
      <c r="E391" s="244"/>
      <c r="F391" s="237">
        <v>2</v>
      </c>
      <c r="G391" s="243" t="s">
        <v>121</v>
      </c>
      <c r="H391" s="191">
        <v>4800000</v>
      </c>
      <c r="I391" s="174" t="s">
        <v>158</v>
      </c>
      <c r="J391" s="289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  <c r="BU391" s="143"/>
      <c r="BV391" s="143"/>
      <c r="BW391" s="143"/>
      <c r="BX391" s="143"/>
      <c r="BY391" s="143"/>
      <c r="BZ391" s="143"/>
    </row>
    <row r="392" spans="1:78" s="136" customFormat="1" ht="18.75" customHeight="1">
      <c r="A392" s="39"/>
      <c r="B392" s="257"/>
      <c r="C392" s="96" t="s">
        <v>151</v>
      </c>
      <c r="D392" s="234" t="s">
        <v>8</v>
      </c>
      <c r="E392" s="244"/>
      <c r="F392" s="237" t="s">
        <v>468</v>
      </c>
      <c r="G392" s="243" t="s">
        <v>467</v>
      </c>
      <c r="H392" s="191">
        <v>3000000</v>
      </c>
      <c r="I392" s="174" t="s">
        <v>166</v>
      </c>
      <c r="J392" s="289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  <c r="BZ392" s="143"/>
    </row>
    <row r="393" spans="1:78" s="136" customFormat="1" ht="21.75" customHeight="1">
      <c r="A393" s="39" t="s">
        <v>15</v>
      </c>
      <c r="B393" s="258" t="s">
        <v>236</v>
      </c>
      <c r="C393" s="89" t="s">
        <v>237</v>
      </c>
      <c r="D393" s="234"/>
      <c r="E393" s="242"/>
      <c r="F393" s="208" t="s">
        <v>1</v>
      </c>
      <c r="G393" s="197"/>
      <c r="H393" s="238">
        <f>SUM(H394)</f>
        <v>350000</v>
      </c>
      <c r="I393" s="145"/>
      <c r="J393" s="142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</row>
    <row r="394" spans="1:78" s="136" customFormat="1" ht="20.25" customHeight="1">
      <c r="A394" s="39"/>
      <c r="B394" s="257"/>
      <c r="C394" s="96" t="s">
        <v>460</v>
      </c>
      <c r="D394" s="234" t="s">
        <v>8</v>
      </c>
      <c r="E394" s="242"/>
      <c r="F394" s="237">
        <v>2</v>
      </c>
      <c r="G394" s="84" t="s">
        <v>119</v>
      </c>
      <c r="H394" s="191">
        <v>350000</v>
      </c>
      <c r="I394" s="278" t="s">
        <v>315</v>
      </c>
      <c r="J394" s="142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  <c r="BZ394" s="143"/>
    </row>
    <row r="395" spans="1:78" s="136" customFormat="1" ht="21" customHeight="1">
      <c r="A395" s="39" t="s">
        <v>15</v>
      </c>
      <c r="B395" s="252" t="s">
        <v>238</v>
      </c>
      <c r="C395" s="90" t="s">
        <v>239</v>
      </c>
      <c r="D395" s="234"/>
      <c r="E395" s="240"/>
      <c r="F395" s="104"/>
      <c r="G395" s="189"/>
      <c r="H395" s="238">
        <f>SUM(H396)</f>
        <v>9000000</v>
      </c>
      <c r="I395" s="297"/>
      <c r="J395" s="283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  <c r="AY395" s="135"/>
      <c r="AZ395" s="135"/>
      <c r="BA395" s="135"/>
      <c r="BB395" s="135"/>
      <c r="BC395" s="135"/>
      <c r="BD395" s="135"/>
      <c r="BE395" s="135"/>
      <c r="BF395" s="135"/>
      <c r="BG395" s="135"/>
      <c r="BH395" s="135"/>
      <c r="BI395" s="135"/>
      <c r="BJ395" s="135"/>
      <c r="BK395" s="135"/>
      <c r="BL395" s="135"/>
      <c r="BM395" s="135"/>
      <c r="BN395" s="135"/>
      <c r="BO395" s="135"/>
      <c r="BP395" s="135"/>
      <c r="BQ395" s="135"/>
      <c r="BR395" s="135"/>
      <c r="BS395" s="135"/>
      <c r="BT395" s="135"/>
      <c r="BU395" s="135"/>
      <c r="BV395" s="135"/>
      <c r="BW395" s="135"/>
      <c r="BX395" s="135"/>
      <c r="BY395" s="135"/>
      <c r="BZ395" s="135"/>
    </row>
    <row r="396" spans="1:78" s="136" customFormat="1" ht="24" customHeight="1">
      <c r="A396" s="39"/>
      <c r="B396" s="269"/>
      <c r="C396" s="96" t="s">
        <v>461</v>
      </c>
      <c r="D396" s="234" t="s">
        <v>8</v>
      </c>
      <c r="E396" s="240"/>
      <c r="F396" s="237">
        <v>2</v>
      </c>
      <c r="G396" s="84" t="s">
        <v>119</v>
      </c>
      <c r="H396" s="191">
        <v>9000000</v>
      </c>
      <c r="I396" s="278" t="s">
        <v>162</v>
      </c>
      <c r="J396" s="283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  <c r="AY396" s="135"/>
      <c r="AZ396" s="135"/>
      <c r="BA396" s="135"/>
      <c r="BB396" s="135"/>
      <c r="BC396" s="135"/>
      <c r="BD396" s="135"/>
      <c r="BE396" s="135"/>
      <c r="BF396" s="135"/>
      <c r="BG396" s="135"/>
      <c r="BH396" s="135"/>
      <c r="BI396" s="135"/>
      <c r="BJ396" s="135"/>
      <c r="BK396" s="135"/>
      <c r="BL396" s="135"/>
      <c r="BM396" s="135"/>
      <c r="BN396" s="135"/>
      <c r="BO396" s="135"/>
      <c r="BP396" s="135"/>
      <c r="BQ396" s="135"/>
      <c r="BR396" s="135"/>
      <c r="BS396" s="135"/>
      <c r="BT396" s="135"/>
      <c r="BU396" s="135"/>
      <c r="BV396" s="135"/>
      <c r="BW396" s="135"/>
      <c r="BX396" s="135"/>
      <c r="BY396" s="135"/>
      <c r="BZ396" s="135"/>
    </row>
    <row r="397" spans="1:78" s="136" customFormat="1" ht="24.75" customHeight="1">
      <c r="A397" s="39"/>
      <c r="B397" s="257"/>
      <c r="C397" s="96"/>
      <c r="D397" s="234"/>
      <c r="E397" s="242"/>
      <c r="F397" s="237"/>
      <c r="G397" s="84"/>
      <c r="H397" s="99">
        <f>SUM(H398)</f>
        <v>16000000</v>
      </c>
      <c r="I397" s="278"/>
      <c r="J397" s="142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  <c r="BZ397" s="143"/>
    </row>
    <row r="398" spans="1:78" s="136" customFormat="1" ht="14.25" customHeight="1">
      <c r="A398" s="39"/>
      <c r="B398" s="252" t="s">
        <v>240</v>
      </c>
      <c r="C398" s="90" t="s">
        <v>241</v>
      </c>
      <c r="D398" s="234"/>
      <c r="E398" s="240"/>
      <c r="F398" s="237"/>
      <c r="G398" s="84"/>
      <c r="H398" s="238">
        <f>SUM(H399)</f>
        <v>16000000</v>
      </c>
      <c r="I398" s="278"/>
      <c r="J398" s="283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/>
      <c r="BO398" s="135"/>
      <c r="BP398" s="135"/>
      <c r="BQ398" s="135"/>
      <c r="BR398" s="135"/>
      <c r="BS398" s="135"/>
      <c r="BT398" s="135"/>
      <c r="BU398" s="135"/>
      <c r="BV398" s="135"/>
      <c r="BW398" s="135"/>
      <c r="BX398" s="135"/>
      <c r="BY398" s="135"/>
      <c r="BZ398" s="135"/>
    </row>
    <row r="399" spans="1:78" s="136" customFormat="1" ht="23.25" customHeight="1">
      <c r="A399" s="39"/>
      <c r="B399" s="269"/>
      <c r="C399" s="88" t="s">
        <v>268</v>
      </c>
      <c r="D399" s="234"/>
      <c r="E399" s="240"/>
      <c r="F399" s="104"/>
      <c r="G399" s="84" t="s">
        <v>121</v>
      </c>
      <c r="H399" s="191">
        <v>16000000</v>
      </c>
      <c r="I399" s="278" t="s">
        <v>166</v>
      </c>
      <c r="J399" s="283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5"/>
      <c r="AZ399" s="135"/>
      <c r="BA399" s="135"/>
      <c r="BB399" s="135"/>
      <c r="BC399" s="135"/>
      <c r="BD399" s="135"/>
      <c r="BE399" s="135"/>
      <c r="BF399" s="135"/>
      <c r="BG399" s="135"/>
      <c r="BH399" s="135"/>
      <c r="BI399" s="135"/>
      <c r="BJ399" s="135"/>
      <c r="BK399" s="135"/>
      <c r="BL399" s="135"/>
      <c r="BM399" s="135"/>
      <c r="BN399" s="135"/>
      <c r="BO399" s="135"/>
      <c r="BP399" s="135"/>
      <c r="BQ399" s="135"/>
      <c r="BR399" s="135"/>
      <c r="BS399" s="135"/>
      <c r="BT399" s="135"/>
      <c r="BU399" s="135"/>
      <c r="BV399" s="135"/>
      <c r="BW399" s="135"/>
      <c r="BX399" s="135"/>
      <c r="BY399" s="135"/>
      <c r="BZ399" s="135"/>
    </row>
    <row r="400" spans="1:78" s="136" customFormat="1" ht="16.5" customHeight="1">
      <c r="A400" s="39"/>
      <c r="B400" s="258"/>
      <c r="C400" s="89"/>
      <c r="D400" s="234"/>
      <c r="E400" s="242"/>
      <c r="F400" s="208"/>
      <c r="G400" s="197"/>
      <c r="H400" s="238"/>
      <c r="I400" s="145"/>
      <c r="J400" s="142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</row>
    <row r="401" spans="1:78" s="136" customFormat="1" ht="16.5" customHeight="1">
      <c r="A401" s="39"/>
      <c r="B401" s="257"/>
      <c r="C401" s="96"/>
      <c r="D401" s="234"/>
      <c r="E401" s="242"/>
      <c r="F401" s="237"/>
      <c r="G401" s="84"/>
      <c r="H401" s="191"/>
      <c r="I401" s="141"/>
      <c r="J401" s="142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  <c r="BZ401" s="143"/>
    </row>
    <row r="402" spans="1:78" s="136" customFormat="1" ht="14.25" customHeight="1">
      <c r="A402" s="39"/>
      <c r="B402" s="266"/>
      <c r="C402" s="177"/>
      <c r="D402" s="234"/>
      <c r="E402" s="244"/>
      <c r="F402" s="237"/>
      <c r="G402" s="84"/>
      <c r="H402" s="80"/>
      <c r="I402" s="141"/>
      <c r="J402" s="28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</row>
    <row r="403" spans="1:78" s="136" customFormat="1" ht="21.75" customHeight="1">
      <c r="A403" s="169" t="s">
        <v>83</v>
      </c>
      <c r="B403" s="257"/>
      <c r="C403" s="272" t="s">
        <v>470</v>
      </c>
      <c r="D403" s="246"/>
      <c r="E403" s="244"/>
      <c r="F403" s="247"/>
      <c r="G403" s="197"/>
      <c r="H403" s="271">
        <f>SUM(H397)+H333+H273+H270+H237+H198+H168+H154+H101+H88+H68+H38+H23+H10+H6</f>
        <v>2213720000</v>
      </c>
      <c r="I403" s="145"/>
      <c r="J403" s="178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  <c r="AU403" s="135"/>
      <c r="AV403" s="135"/>
      <c r="AW403" s="135"/>
      <c r="AX403" s="135"/>
      <c r="AY403" s="135"/>
      <c r="AZ403" s="135"/>
      <c r="BA403" s="135"/>
      <c r="BB403" s="135"/>
      <c r="BC403" s="135"/>
      <c r="BD403" s="135"/>
      <c r="BE403" s="135"/>
      <c r="BF403" s="135"/>
      <c r="BG403" s="135"/>
      <c r="BH403" s="135"/>
      <c r="BI403" s="135"/>
      <c r="BJ403" s="135"/>
      <c r="BK403" s="135"/>
      <c r="BL403" s="135"/>
      <c r="BM403" s="135"/>
      <c r="BN403" s="135"/>
      <c r="BO403" s="135"/>
      <c r="BP403" s="135"/>
      <c r="BQ403" s="135"/>
      <c r="BR403" s="135"/>
      <c r="BS403" s="135"/>
      <c r="BT403" s="135"/>
      <c r="BU403" s="135"/>
      <c r="BV403" s="135"/>
      <c r="BW403" s="135"/>
      <c r="BX403" s="135"/>
      <c r="BY403" s="135"/>
      <c r="BZ403" s="135"/>
    </row>
    <row r="405" spans="6:9" ht="12.75">
      <c r="F405" s="248"/>
      <c r="G405" s="249"/>
      <c r="H405" s="250"/>
      <c r="I405" s="102"/>
    </row>
    <row r="406" spans="6:9" ht="12.75">
      <c r="F406" s="248"/>
      <c r="G406" s="249"/>
      <c r="H406" s="103"/>
      <c r="I406" s="102"/>
    </row>
    <row r="407" spans="6:9" ht="12.75">
      <c r="F407" s="248"/>
      <c r="G407" s="249"/>
      <c r="H407" s="103"/>
      <c r="I407" s="102"/>
    </row>
    <row r="408" spans="6:9" ht="12.75">
      <c r="F408" s="248"/>
      <c r="G408" s="249"/>
      <c r="H408" s="251"/>
      <c r="I408" s="102"/>
    </row>
    <row r="409" spans="6:9" ht="12.75">
      <c r="F409" s="248"/>
      <c r="G409" s="249"/>
      <c r="H409" s="103"/>
      <c r="I409" s="102"/>
    </row>
    <row r="410" spans="6:9" ht="12.75">
      <c r="F410" s="248"/>
      <c r="G410" s="249"/>
      <c r="H410" s="103"/>
      <c r="I410" s="102"/>
    </row>
    <row r="411" spans="6:9" ht="12.75">
      <c r="F411" s="248"/>
      <c r="G411" s="249"/>
      <c r="H411" s="103"/>
      <c r="I411" s="102"/>
    </row>
    <row r="412" spans="6:9" ht="12.75">
      <c r="F412" s="248"/>
      <c r="G412" s="249"/>
      <c r="H412" s="103"/>
      <c r="I412" s="102"/>
    </row>
    <row r="413" spans="6:9" ht="12.75">
      <c r="F413" s="248"/>
      <c r="G413" s="249"/>
      <c r="H413" s="103"/>
      <c r="I413" s="102"/>
    </row>
    <row r="414" spans="6:9" ht="12.75">
      <c r="F414" s="248"/>
      <c r="G414" s="249"/>
      <c r="H414" s="103"/>
      <c r="I414" s="102"/>
    </row>
    <row r="415" spans="6:9" ht="12.75">
      <c r="F415" s="248"/>
      <c r="G415" s="249"/>
      <c r="H415" s="103"/>
      <c r="I415" s="102"/>
    </row>
    <row r="416" spans="6:9" ht="12.75">
      <c r="F416" s="248"/>
      <c r="H416" s="103"/>
      <c r="I416" s="102"/>
    </row>
    <row r="417" spans="6:9" ht="12.75">
      <c r="F417" s="248"/>
      <c r="H417" s="103"/>
      <c r="I417" s="102"/>
    </row>
    <row r="418" spans="6:9" ht="12.75">
      <c r="F418" s="248"/>
      <c r="H418" s="103"/>
      <c r="I418" s="102"/>
    </row>
    <row r="419" spans="6:9" ht="12.75">
      <c r="F419" s="248"/>
      <c r="H419" s="103"/>
      <c r="I419" s="102"/>
    </row>
    <row r="420" spans="6:9" ht="12.75">
      <c r="F420" s="248"/>
      <c r="H420" s="103"/>
      <c r="I420" s="102"/>
    </row>
    <row r="421" spans="6:9" ht="12.75">
      <c r="F421" s="248"/>
      <c r="H421" s="103"/>
      <c r="I421" s="102"/>
    </row>
    <row r="422" spans="6:9" ht="12.75">
      <c r="F422" s="248"/>
      <c r="H422" s="103"/>
      <c r="I422" s="102"/>
    </row>
    <row r="423" spans="6:9" ht="12.75">
      <c r="F423" s="248"/>
      <c r="H423" s="103"/>
      <c r="I423" s="102"/>
    </row>
    <row r="424" spans="6:9" ht="12.75">
      <c r="F424" s="248"/>
      <c r="H424" s="103"/>
      <c r="I424" s="102"/>
    </row>
    <row r="425" spans="6:9" ht="12.75">
      <c r="F425" s="248"/>
      <c r="H425" s="103"/>
      <c r="I425" s="102"/>
    </row>
    <row r="426" spans="8:9" ht="12.75">
      <c r="H426" s="103"/>
      <c r="I426" s="102"/>
    </row>
    <row r="427" spans="8:9" ht="12.75">
      <c r="H427" s="103"/>
      <c r="I427" s="102"/>
    </row>
    <row r="529" ht="12.75">
      <c r="H529" s="227"/>
    </row>
    <row r="530" ht="12.75">
      <c r="I530" s="64"/>
    </row>
  </sheetData>
  <sheetProtection/>
  <autoFilter ref="B4:I403"/>
  <mergeCells count="2">
    <mergeCell ref="A1:H1"/>
    <mergeCell ref="A2:H2"/>
  </mergeCells>
  <printOptions/>
  <pageMargins left="1.43" right="0.2" top="0.17" bottom="0.1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03"/>
  <sheetViews>
    <sheetView zoomScale="75" zoomScaleNormal="75" zoomScalePageLayoutView="0" workbookViewId="0" topLeftCell="A1">
      <selection activeCell="A1" sqref="A1:L403"/>
    </sheetView>
  </sheetViews>
  <sheetFormatPr defaultColWidth="11.421875" defaultRowHeight="12.75"/>
  <cols>
    <col min="1" max="1" width="41.00390625" style="7" customWidth="1"/>
    <col min="2" max="2" width="17.00390625" style="0" customWidth="1"/>
    <col min="3" max="5" width="41.00390625" style="0" customWidth="1"/>
  </cols>
  <sheetData>
    <row r="1" spans="1:12" ht="15.7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105"/>
    </row>
    <row r="2" spans="1:12" s="85" customFormat="1" ht="21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05"/>
    </row>
    <row r="3" spans="1:79" s="79" customFormat="1" ht="32.25" customHeight="1">
      <c r="A3" s="107"/>
      <c r="B3" s="125"/>
      <c r="C3" s="125"/>
      <c r="D3" s="252"/>
      <c r="E3" s="34"/>
      <c r="F3" s="106"/>
      <c r="G3" s="107"/>
      <c r="H3" s="179"/>
      <c r="I3" s="108"/>
      <c r="J3" s="109"/>
      <c r="K3" s="31"/>
      <c r="L3" s="105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</row>
    <row r="4" spans="1:79" s="82" customFormat="1" ht="32.25" customHeight="1">
      <c r="A4" s="128"/>
      <c r="B4" s="114"/>
      <c r="C4" s="114"/>
      <c r="D4" s="253"/>
      <c r="E4" s="114"/>
      <c r="F4" s="180"/>
      <c r="G4" s="180"/>
      <c r="H4" s="181"/>
      <c r="I4" s="182"/>
      <c r="J4" s="180"/>
      <c r="K4" s="183"/>
      <c r="L4" s="11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</row>
    <row r="5" spans="1:79" s="79" customFormat="1" ht="32.25" customHeight="1">
      <c r="A5" s="124"/>
      <c r="B5" s="131"/>
      <c r="C5" s="132"/>
      <c r="D5" s="254"/>
      <c r="E5" s="86"/>
      <c r="F5" s="184"/>
      <c r="G5" s="184"/>
      <c r="H5" s="185"/>
      <c r="I5" s="112"/>
      <c r="J5" s="184"/>
      <c r="K5" s="186"/>
      <c r="L5" s="113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</row>
    <row r="6" spans="1:79" s="79" customFormat="1" ht="32.25" customHeight="1">
      <c r="A6" s="110"/>
      <c r="B6" s="110"/>
      <c r="C6" s="110"/>
      <c r="D6" s="255"/>
      <c r="E6" s="91"/>
      <c r="F6" s="180"/>
      <c r="G6" s="180"/>
      <c r="H6" s="181"/>
      <c r="I6" s="187"/>
      <c r="J6" s="180"/>
      <c r="K6" s="300"/>
      <c r="L6" s="145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</row>
    <row r="7" spans="1:79" s="79" customFormat="1" ht="32.25" customHeight="1">
      <c r="A7" s="39"/>
      <c r="B7" s="110"/>
      <c r="C7" s="110"/>
      <c r="D7" s="256"/>
      <c r="E7" s="92"/>
      <c r="F7" s="180"/>
      <c r="G7" s="180"/>
      <c r="H7" s="181"/>
      <c r="I7" s="84"/>
      <c r="J7" s="180"/>
      <c r="K7" s="188"/>
      <c r="L7" s="141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</row>
    <row r="8" spans="1:79" s="79" customFormat="1" ht="32.25" customHeight="1">
      <c r="A8" s="110"/>
      <c r="B8" s="110"/>
      <c r="C8" s="110"/>
      <c r="D8" s="257"/>
      <c r="E8" s="93"/>
      <c r="F8" s="180"/>
      <c r="G8" s="180"/>
      <c r="H8" s="189"/>
      <c r="I8" s="84"/>
      <c r="J8" s="190"/>
      <c r="K8" s="191"/>
      <c r="L8" s="2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</row>
    <row r="9" spans="1:79" s="82" customFormat="1" ht="32.25" customHeight="1">
      <c r="A9" s="110"/>
      <c r="B9" s="110"/>
      <c r="C9" s="110"/>
      <c r="D9" s="257"/>
      <c r="E9" s="139"/>
      <c r="F9" s="180"/>
      <c r="G9" s="180"/>
      <c r="H9" s="189"/>
      <c r="I9" s="84"/>
      <c r="J9" s="190"/>
      <c r="K9" s="191"/>
      <c r="L9" s="278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</row>
    <row r="10" spans="1:79" s="82" customFormat="1" ht="32.25" customHeight="1">
      <c r="A10" s="110"/>
      <c r="B10" s="110"/>
      <c r="C10" s="110"/>
      <c r="D10" s="257"/>
      <c r="E10" s="93"/>
      <c r="F10" s="180"/>
      <c r="G10" s="180"/>
      <c r="H10" s="112"/>
      <c r="I10" s="84"/>
      <c r="J10" s="190"/>
      <c r="K10" s="99"/>
      <c r="L10" s="299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</row>
    <row r="11" spans="1:79" s="82" customFormat="1" ht="32.25" customHeight="1">
      <c r="A11" s="39"/>
      <c r="B11" s="110"/>
      <c r="C11" s="110"/>
      <c r="D11" s="258"/>
      <c r="E11" s="137"/>
      <c r="F11" s="180"/>
      <c r="G11" s="180"/>
      <c r="H11" s="181"/>
      <c r="I11" s="84"/>
      <c r="J11" s="180"/>
      <c r="K11" s="188"/>
      <c r="L11" s="278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</row>
    <row r="12" spans="1:79" s="82" customFormat="1" ht="32.25" customHeight="1">
      <c r="A12" s="39"/>
      <c r="B12" s="110"/>
      <c r="C12" s="110"/>
      <c r="D12" s="258"/>
      <c r="E12" s="93"/>
      <c r="F12" s="180"/>
      <c r="G12" s="180"/>
      <c r="H12" s="189"/>
      <c r="I12" s="84"/>
      <c r="J12" s="180"/>
      <c r="K12" s="191"/>
      <c r="L12" s="278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</row>
    <row r="13" spans="1:79" s="82" customFormat="1" ht="32.25" customHeight="1">
      <c r="A13" s="39"/>
      <c r="B13" s="110"/>
      <c r="C13" s="110"/>
      <c r="D13" s="258"/>
      <c r="E13" s="93"/>
      <c r="F13" s="180"/>
      <c r="G13" s="180"/>
      <c r="H13" s="189"/>
      <c r="I13" s="84"/>
      <c r="J13" s="180"/>
      <c r="K13" s="191"/>
      <c r="L13" s="278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</row>
    <row r="14" spans="1:79" s="82" customFormat="1" ht="32.25" customHeight="1">
      <c r="A14" s="39"/>
      <c r="B14" s="110"/>
      <c r="C14" s="110"/>
      <c r="D14" s="258"/>
      <c r="E14" s="93"/>
      <c r="F14" s="180"/>
      <c r="G14" s="180"/>
      <c r="H14" s="189"/>
      <c r="I14" s="84"/>
      <c r="J14" s="180"/>
      <c r="K14" s="191"/>
      <c r="L14" s="278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</row>
    <row r="15" spans="1:79" s="82" customFormat="1" ht="32.25" customHeight="1">
      <c r="A15" s="39"/>
      <c r="B15" s="110"/>
      <c r="C15" s="110"/>
      <c r="D15" s="258"/>
      <c r="E15" s="93"/>
      <c r="F15" s="180"/>
      <c r="G15" s="180"/>
      <c r="H15" s="189"/>
      <c r="I15" s="84"/>
      <c r="J15" s="180"/>
      <c r="K15" s="191"/>
      <c r="L15" s="27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</row>
    <row r="16" spans="1:12" s="82" customFormat="1" ht="32.25" customHeight="1">
      <c r="A16" s="39"/>
      <c r="B16" s="110"/>
      <c r="C16" s="110"/>
      <c r="D16" s="258"/>
      <c r="E16" s="93"/>
      <c r="F16" s="180"/>
      <c r="G16" s="180"/>
      <c r="H16" s="189"/>
      <c r="I16" s="84"/>
      <c r="J16" s="180"/>
      <c r="K16" s="191"/>
      <c r="L16" s="278"/>
    </row>
    <row r="17" spans="1:12" s="82" customFormat="1" ht="32.25" customHeight="1">
      <c r="A17" s="39"/>
      <c r="B17" s="110"/>
      <c r="C17" s="110"/>
      <c r="D17" s="258"/>
      <c r="E17" s="93"/>
      <c r="F17" s="180"/>
      <c r="G17" s="180"/>
      <c r="H17" s="189"/>
      <c r="I17" s="84"/>
      <c r="J17" s="180"/>
      <c r="K17" s="191"/>
      <c r="L17" s="278"/>
    </row>
    <row r="18" spans="1:12" s="82" customFormat="1" ht="32.25" customHeight="1">
      <c r="A18" s="110"/>
      <c r="B18" s="110"/>
      <c r="C18" s="110"/>
      <c r="D18" s="257"/>
      <c r="E18" s="95"/>
      <c r="F18" s="180"/>
      <c r="G18" s="180"/>
      <c r="H18" s="189"/>
      <c r="I18" s="84"/>
      <c r="J18" s="190"/>
      <c r="K18" s="191"/>
      <c r="L18" s="278"/>
    </row>
    <row r="19" spans="1:79" s="82" customFormat="1" ht="32.25" customHeight="1">
      <c r="A19" s="110"/>
      <c r="B19" s="110"/>
      <c r="C19" s="110"/>
      <c r="D19" s="257"/>
      <c r="E19" s="93"/>
      <c r="F19" s="180"/>
      <c r="G19" s="180"/>
      <c r="H19" s="112"/>
      <c r="I19" s="84"/>
      <c r="J19" s="190"/>
      <c r="K19" s="99"/>
      <c r="L19" s="299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1:79" s="82" customFormat="1" ht="32.25" customHeight="1">
      <c r="A20" s="39"/>
      <c r="B20" s="110"/>
      <c r="C20" s="110"/>
      <c r="D20" s="258"/>
      <c r="E20" s="94"/>
      <c r="F20" s="180"/>
      <c r="G20" s="180"/>
      <c r="H20" s="192"/>
      <c r="I20" s="84"/>
      <c r="J20" s="180"/>
      <c r="K20" s="188"/>
      <c r="L20" s="278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</row>
    <row r="21" spans="1:79" s="82" customFormat="1" ht="32.25" customHeight="1">
      <c r="A21" s="110"/>
      <c r="B21" s="110"/>
      <c r="C21" s="110"/>
      <c r="D21" s="257"/>
      <c r="E21" s="95"/>
      <c r="F21" s="180"/>
      <c r="G21" s="180"/>
      <c r="H21" s="193"/>
      <c r="I21" s="84"/>
      <c r="J21" s="180"/>
      <c r="K21" s="191"/>
      <c r="L21" s="278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</row>
    <row r="22" spans="1:12" s="82" customFormat="1" ht="32.25" customHeight="1">
      <c r="A22" s="110"/>
      <c r="B22" s="110"/>
      <c r="C22" s="110"/>
      <c r="D22" s="257"/>
      <c r="E22" s="95"/>
      <c r="F22" s="180"/>
      <c r="G22" s="180"/>
      <c r="H22" s="193"/>
      <c r="I22" s="84"/>
      <c r="J22" s="180"/>
      <c r="K22" s="191"/>
      <c r="L22" s="278"/>
    </row>
    <row r="23" spans="1:12" s="82" customFormat="1" ht="32.25" customHeight="1">
      <c r="A23" s="110"/>
      <c r="B23" s="110"/>
      <c r="C23" s="110"/>
      <c r="D23" s="257"/>
      <c r="E23" s="95"/>
      <c r="F23" s="180"/>
      <c r="G23" s="180"/>
      <c r="H23" s="193"/>
      <c r="I23" s="84"/>
      <c r="J23" s="180"/>
      <c r="K23" s="99"/>
      <c r="L23" s="278"/>
    </row>
    <row r="24" spans="1:12" s="82" customFormat="1" ht="32.25" customHeight="1">
      <c r="A24" s="39"/>
      <c r="B24" s="40"/>
      <c r="C24" s="40"/>
      <c r="D24" s="258"/>
      <c r="E24" s="144"/>
      <c r="F24" s="194"/>
      <c r="G24" s="195"/>
      <c r="H24" s="196"/>
      <c r="I24" s="197"/>
      <c r="J24" s="198"/>
      <c r="K24" s="199"/>
      <c r="L24" s="297"/>
    </row>
    <row r="25" spans="1:12" s="82" customFormat="1" ht="32.25" customHeight="1">
      <c r="A25" s="39"/>
      <c r="B25" s="40"/>
      <c r="C25" s="40"/>
      <c r="D25" s="257"/>
      <c r="E25" s="93"/>
      <c r="F25" s="194"/>
      <c r="G25" s="200"/>
      <c r="H25" s="196"/>
      <c r="I25" s="84"/>
      <c r="J25" s="198"/>
      <c r="K25" s="191"/>
      <c r="L25" s="297"/>
    </row>
    <row r="26" spans="1:12" s="82" customFormat="1" ht="32.25" customHeight="1">
      <c r="A26" s="39"/>
      <c r="B26" s="40"/>
      <c r="C26" s="40"/>
      <c r="D26" s="258"/>
      <c r="E26" s="144"/>
      <c r="F26" s="104"/>
      <c r="G26" s="119"/>
      <c r="H26" s="116"/>
      <c r="I26" s="116"/>
      <c r="J26" s="117"/>
      <c r="K26" s="199"/>
      <c r="L26" s="297"/>
    </row>
    <row r="27" spans="1:12" s="82" customFormat="1" ht="32.25" customHeight="1">
      <c r="A27" s="39"/>
      <c r="B27" s="40"/>
      <c r="C27" s="40"/>
      <c r="D27" s="257"/>
      <c r="E27" s="93"/>
      <c r="F27" s="194"/>
      <c r="G27" s="201"/>
      <c r="H27" s="196"/>
      <c r="I27" s="202"/>
      <c r="J27" s="198"/>
      <c r="K27" s="191"/>
      <c r="L27" s="278"/>
    </row>
    <row r="28" spans="1:12" s="82" customFormat="1" ht="32.25" customHeight="1">
      <c r="A28" s="39"/>
      <c r="B28" s="40"/>
      <c r="C28" s="40"/>
      <c r="D28" s="257"/>
      <c r="E28" s="93"/>
      <c r="F28" s="194"/>
      <c r="G28" s="201"/>
      <c r="H28" s="196"/>
      <c r="I28" s="202"/>
      <c r="J28" s="198"/>
      <c r="K28" s="191"/>
      <c r="L28" s="278"/>
    </row>
    <row r="29" spans="1:12" s="82" customFormat="1" ht="32.25" customHeight="1">
      <c r="A29" s="39"/>
      <c r="B29" s="40"/>
      <c r="C29" s="40"/>
      <c r="D29" s="258"/>
      <c r="E29" s="144"/>
      <c r="F29" s="194"/>
      <c r="G29" s="195"/>
      <c r="H29" s="196"/>
      <c r="I29" s="197"/>
      <c r="J29" s="198"/>
      <c r="K29" s="188"/>
      <c r="L29" s="297"/>
    </row>
    <row r="30" spans="1:12" s="82" customFormat="1" ht="32.25" customHeight="1">
      <c r="A30" s="39"/>
      <c r="B30" s="40"/>
      <c r="C30" s="40"/>
      <c r="D30" s="257"/>
      <c r="E30" s="282"/>
      <c r="F30" s="194"/>
      <c r="G30" s="201"/>
      <c r="H30" s="196"/>
      <c r="I30" s="84"/>
      <c r="J30" s="198"/>
      <c r="K30" s="191"/>
      <c r="L30" s="298"/>
    </row>
    <row r="31" spans="1:12" s="82" customFormat="1" ht="32.25" customHeight="1">
      <c r="A31" s="39"/>
      <c r="B31" s="40"/>
      <c r="C31" s="40"/>
      <c r="D31" s="257"/>
      <c r="E31" s="282"/>
      <c r="F31" s="194"/>
      <c r="G31" s="201"/>
      <c r="H31" s="196"/>
      <c r="I31" s="84"/>
      <c r="J31" s="198"/>
      <c r="K31" s="191"/>
      <c r="L31" s="298"/>
    </row>
    <row r="32" spans="1:12" s="82" customFormat="1" ht="32.25" customHeight="1">
      <c r="A32" s="39"/>
      <c r="B32" s="40"/>
      <c r="C32" s="40"/>
      <c r="D32" s="257"/>
      <c r="E32" s="282"/>
      <c r="F32" s="194"/>
      <c r="G32" s="201"/>
      <c r="H32" s="196"/>
      <c r="I32" s="202"/>
      <c r="J32" s="198"/>
      <c r="K32" s="191"/>
      <c r="L32" s="298"/>
    </row>
    <row r="33" spans="1:12" s="82" customFormat="1" ht="32.25" customHeight="1">
      <c r="A33" s="39"/>
      <c r="B33" s="40"/>
      <c r="C33" s="40"/>
      <c r="D33" s="257"/>
      <c r="E33" s="146"/>
      <c r="F33" s="194"/>
      <c r="G33" s="201"/>
      <c r="H33" s="196"/>
      <c r="I33" s="202"/>
      <c r="J33" s="198"/>
      <c r="K33" s="191"/>
      <c r="L33" s="298"/>
    </row>
    <row r="34" spans="1:12" s="82" customFormat="1" ht="32.25" customHeight="1">
      <c r="A34" s="39"/>
      <c r="B34" s="40"/>
      <c r="C34" s="40"/>
      <c r="D34" s="258"/>
      <c r="E34" s="144"/>
      <c r="F34" s="194"/>
      <c r="G34" s="201"/>
      <c r="H34" s="196"/>
      <c r="I34" s="84"/>
      <c r="J34" s="198"/>
      <c r="K34" s="188"/>
      <c r="L34" s="297"/>
    </row>
    <row r="35" spans="1:12" s="82" customFormat="1" ht="32.25" customHeight="1">
      <c r="A35" s="39"/>
      <c r="B35" s="40"/>
      <c r="C35" s="40"/>
      <c r="D35" s="257"/>
      <c r="E35" s="140"/>
      <c r="F35" s="205"/>
      <c r="G35" s="84"/>
      <c r="H35" s="196"/>
      <c r="I35" s="84"/>
      <c r="J35" s="198"/>
      <c r="K35" s="191"/>
      <c r="L35" s="297"/>
    </row>
    <row r="36" spans="1:12" s="82" customFormat="1" ht="32.25" customHeight="1">
      <c r="A36" s="39"/>
      <c r="B36" s="40"/>
      <c r="C36" s="40"/>
      <c r="D36" s="258"/>
      <c r="E36" s="144"/>
      <c r="F36" s="194"/>
      <c r="G36" s="201"/>
      <c r="H36" s="196"/>
      <c r="I36" s="84"/>
      <c r="J36" s="198"/>
      <c r="K36" s="188"/>
      <c r="L36" s="297"/>
    </row>
    <row r="37" spans="1:12" s="82" customFormat="1" ht="32.25" customHeight="1">
      <c r="A37" s="39"/>
      <c r="B37" s="40"/>
      <c r="C37" s="40"/>
      <c r="D37" s="257"/>
      <c r="E37" s="93"/>
      <c r="F37" s="194"/>
      <c r="G37" s="201"/>
      <c r="H37" s="196"/>
      <c r="I37" s="84"/>
      <c r="J37" s="198"/>
      <c r="K37" s="191"/>
      <c r="L37" s="297"/>
    </row>
    <row r="38" spans="1:12" s="82" customFormat="1" ht="32.25" customHeight="1">
      <c r="A38" s="39"/>
      <c r="B38" s="40"/>
      <c r="C38" s="40"/>
      <c r="D38" s="257"/>
      <c r="E38" s="93"/>
      <c r="F38" s="194"/>
      <c r="G38" s="201"/>
      <c r="H38" s="196"/>
      <c r="I38" s="84"/>
      <c r="J38" s="198"/>
      <c r="K38" s="99"/>
      <c r="L38" s="297"/>
    </row>
    <row r="39" spans="1:12" s="82" customFormat="1" ht="32.25" customHeight="1">
      <c r="A39" s="39"/>
      <c r="B39" s="40"/>
      <c r="C39" s="40"/>
      <c r="D39" s="258"/>
      <c r="E39" s="144"/>
      <c r="F39" s="201"/>
      <c r="G39" s="203"/>
      <c r="H39" s="204"/>
      <c r="I39" s="205"/>
      <c r="J39" s="198"/>
      <c r="K39" s="199"/>
      <c r="L39" s="297"/>
    </row>
    <row r="40" spans="1:12" s="82" customFormat="1" ht="32.25" customHeight="1">
      <c r="A40" s="39"/>
      <c r="B40" s="40"/>
      <c r="C40" s="40"/>
      <c r="D40" s="257"/>
      <c r="E40" s="146"/>
      <c r="F40" s="201"/>
      <c r="G40" s="194"/>
      <c r="H40" s="204"/>
      <c r="I40" s="205"/>
      <c r="J40" s="198"/>
      <c r="K40" s="191"/>
      <c r="L40" s="298"/>
    </row>
    <row r="41" spans="1:12" s="82" customFormat="1" ht="32.25" customHeight="1">
      <c r="A41" s="39"/>
      <c r="B41" s="40"/>
      <c r="C41" s="40"/>
      <c r="D41" s="257"/>
      <c r="E41" s="146"/>
      <c r="F41" s="201"/>
      <c r="G41" s="203"/>
      <c r="H41" s="206"/>
      <c r="I41" s="205"/>
      <c r="J41" s="198"/>
      <c r="K41" s="191"/>
      <c r="L41" s="298"/>
    </row>
    <row r="42" spans="1:12" s="82" customFormat="1" ht="32.25" customHeight="1">
      <c r="A42" s="39"/>
      <c r="B42" s="40"/>
      <c r="C42" s="40"/>
      <c r="D42" s="257"/>
      <c r="E42" s="93"/>
      <c r="F42" s="201"/>
      <c r="G42" s="203"/>
      <c r="H42" s="206"/>
      <c r="I42" s="205"/>
      <c r="J42" s="207"/>
      <c r="K42" s="191"/>
      <c r="L42" s="278"/>
    </row>
    <row r="43" spans="1:12" s="82" customFormat="1" ht="32.25" customHeight="1">
      <c r="A43" s="39"/>
      <c r="B43" s="40"/>
      <c r="C43" s="40"/>
      <c r="D43" s="257"/>
      <c r="E43" s="93"/>
      <c r="F43" s="201"/>
      <c r="G43" s="203"/>
      <c r="H43" s="206"/>
      <c r="I43" s="205"/>
      <c r="J43" s="207"/>
      <c r="K43" s="191"/>
      <c r="L43" s="298"/>
    </row>
    <row r="44" spans="1:12" s="82" customFormat="1" ht="32.25" customHeight="1">
      <c r="A44" s="39"/>
      <c r="B44" s="40"/>
      <c r="C44" s="40"/>
      <c r="D44" s="258"/>
      <c r="E44" s="144"/>
      <c r="F44" s="201"/>
      <c r="G44" s="203"/>
      <c r="H44" s="121"/>
      <c r="I44" s="205"/>
      <c r="J44" s="207"/>
      <c r="K44" s="188"/>
      <c r="L44" s="297"/>
    </row>
    <row r="45" spans="1:12" s="82" customFormat="1" ht="32.25" customHeight="1">
      <c r="A45" s="39"/>
      <c r="B45" s="40"/>
      <c r="C45" s="40"/>
      <c r="D45" s="257"/>
      <c r="E45" s="146"/>
      <c r="F45" s="201"/>
      <c r="G45" s="190"/>
      <c r="H45" s="208"/>
      <c r="I45" s="84"/>
      <c r="J45" s="207"/>
      <c r="K45" s="191"/>
      <c r="L45" s="297"/>
    </row>
    <row r="46" spans="1:12" s="82" customFormat="1" ht="32.25" customHeight="1">
      <c r="A46" s="39"/>
      <c r="B46" s="40"/>
      <c r="C46" s="40"/>
      <c r="D46" s="257"/>
      <c r="E46" s="146"/>
      <c r="F46" s="201"/>
      <c r="G46" s="190"/>
      <c r="H46" s="208"/>
      <c r="I46" s="84"/>
      <c r="J46" s="207"/>
      <c r="K46" s="191"/>
      <c r="L46" s="297"/>
    </row>
    <row r="47" spans="1:12" s="82" customFormat="1" ht="32.25" customHeight="1">
      <c r="A47" s="39"/>
      <c r="B47" s="40"/>
      <c r="C47" s="40"/>
      <c r="D47" s="257"/>
      <c r="E47" s="146"/>
      <c r="F47" s="201"/>
      <c r="G47" s="190"/>
      <c r="H47" s="208"/>
      <c r="I47" s="84"/>
      <c r="J47" s="207"/>
      <c r="K47" s="191"/>
      <c r="L47" s="297"/>
    </row>
    <row r="48" spans="1:12" s="82" customFormat="1" ht="32.25" customHeight="1">
      <c r="A48" s="39"/>
      <c r="B48" s="40"/>
      <c r="C48" s="40"/>
      <c r="D48" s="257"/>
      <c r="E48" s="146"/>
      <c r="F48" s="201"/>
      <c r="G48" s="190"/>
      <c r="H48" s="208"/>
      <c r="I48" s="84"/>
      <c r="J48" s="207"/>
      <c r="K48" s="191"/>
      <c r="L48" s="297"/>
    </row>
    <row r="49" spans="1:12" s="82" customFormat="1" ht="32.25" customHeight="1">
      <c r="A49" s="39"/>
      <c r="B49" s="40"/>
      <c r="C49" s="40"/>
      <c r="D49" s="258"/>
      <c r="E49" s="144"/>
      <c r="F49" s="201"/>
      <c r="G49" s="190"/>
      <c r="H49" s="208"/>
      <c r="I49" s="84"/>
      <c r="J49" s="207"/>
      <c r="K49" s="209"/>
      <c r="L49" s="145"/>
    </row>
    <row r="50" spans="1:12" s="82" customFormat="1" ht="32.25" customHeight="1">
      <c r="A50" s="39"/>
      <c r="B50" s="40"/>
      <c r="C50" s="40"/>
      <c r="D50" s="257"/>
      <c r="E50" s="93"/>
      <c r="F50" s="201"/>
      <c r="G50" s="190"/>
      <c r="H50" s="208"/>
      <c r="I50" s="84"/>
      <c r="J50" s="207"/>
      <c r="K50" s="191"/>
      <c r="L50" s="297"/>
    </row>
    <row r="51" spans="1:12" s="82" customFormat="1" ht="32.25" customHeight="1">
      <c r="A51" s="39"/>
      <c r="B51" s="40"/>
      <c r="C51" s="40"/>
      <c r="D51" s="257"/>
      <c r="E51" s="93"/>
      <c r="F51" s="201"/>
      <c r="G51" s="190"/>
      <c r="H51" s="208"/>
      <c r="I51" s="84"/>
      <c r="J51" s="207"/>
      <c r="K51" s="191"/>
      <c r="L51" s="297"/>
    </row>
    <row r="52" spans="1:12" s="82" customFormat="1" ht="32.25" customHeight="1">
      <c r="A52" s="39"/>
      <c r="B52" s="40"/>
      <c r="C52" s="41"/>
      <c r="D52" s="258"/>
      <c r="E52" s="144"/>
      <c r="F52" s="201"/>
      <c r="G52" s="180"/>
      <c r="H52" s="208"/>
      <c r="I52" s="197"/>
      <c r="J52" s="207"/>
      <c r="K52" s="210"/>
      <c r="L52" s="297"/>
    </row>
    <row r="53" spans="1:12" s="82" customFormat="1" ht="32.25" customHeight="1">
      <c r="A53" s="39"/>
      <c r="B53" s="40"/>
      <c r="C53" s="41"/>
      <c r="D53" s="257"/>
      <c r="E53" s="146"/>
      <c r="F53" s="201"/>
      <c r="G53" s="201"/>
      <c r="H53" s="208"/>
      <c r="I53" s="84"/>
      <c r="J53" s="207"/>
      <c r="K53" s="191"/>
      <c r="L53" s="278"/>
    </row>
    <row r="54" spans="1:12" ht="12.75">
      <c r="A54" s="39"/>
      <c r="B54" s="40"/>
      <c r="C54" s="41"/>
      <c r="D54" s="257"/>
      <c r="E54" s="146"/>
      <c r="F54" s="201"/>
      <c r="G54" s="201"/>
      <c r="H54" s="208"/>
      <c r="I54" s="84"/>
      <c r="J54" s="207"/>
      <c r="K54" s="191"/>
      <c r="L54" s="278"/>
    </row>
    <row r="55" spans="1:12" ht="12.75">
      <c r="A55" s="39"/>
      <c r="B55" s="40"/>
      <c r="C55" s="41"/>
      <c r="D55" s="257"/>
      <c r="E55" s="146"/>
      <c r="F55" s="201"/>
      <c r="G55" s="211"/>
      <c r="H55" s="208"/>
      <c r="I55" s="84"/>
      <c r="J55" s="207"/>
      <c r="K55" s="191"/>
      <c r="L55" s="278"/>
    </row>
    <row r="56" spans="1:12" ht="12.75">
      <c r="A56" s="39"/>
      <c r="B56" s="40"/>
      <c r="C56" s="41"/>
      <c r="D56" s="257"/>
      <c r="E56" s="146"/>
      <c r="F56" s="201"/>
      <c r="G56" s="201"/>
      <c r="H56" s="208"/>
      <c r="I56" s="84"/>
      <c r="J56" s="207"/>
      <c r="K56" s="191"/>
      <c r="L56" s="278"/>
    </row>
    <row r="57" spans="1:12" ht="12.75">
      <c r="A57" s="39"/>
      <c r="B57" s="40"/>
      <c r="C57" s="41"/>
      <c r="D57" s="257"/>
      <c r="E57" s="146"/>
      <c r="F57" s="201"/>
      <c r="G57" s="201"/>
      <c r="H57" s="208"/>
      <c r="I57" s="84"/>
      <c r="J57" s="207"/>
      <c r="K57" s="191"/>
      <c r="L57" s="278"/>
    </row>
    <row r="58" spans="1:12" ht="12.75">
      <c r="A58" s="39"/>
      <c r="B58" s="40"/>
      <c r="C58" s="41"/>
      <c r="D58" s="257"/>
      <c r="E58" s="146"/>
      <c r="F58" s="201"/>
      <c r="G58" s="201"/>
      <c r="H58" s="208"/>
      <c r="I58" s="84"/>
      <c r="J58" s="207"/>
      <c r="K58" s="191"/>
      <c r="L58" s="278"/>
    </row>
    <row r="59" spans="1:12" ht="12.75">
      <c r="A59" s="39"/>
      <c r="B59" s="40"/>
      <c r="C59" s="41"/>
      <c r="D59" s="257"/>
      <c r="E59" s="146"/>
      <c r="F59" s="201"/>
      <c r="G59" s="201"/>
      <c r="H59" s="208"/>
      <c r="I59" s="84"/>
      <c r="J59" s="207"/>
      <c r="K59" s="191"/>
      <c r="L59" s="278"/>
    </row>
    <row r="60" spans="1:12" ht="12.75">
      <c r="A60" s="39"/>
      <c r="B60" s="40"/>
      <c r="C60" s="41"/>
      <c r="D60" s="257"/>
      <c r="E60" s="146"/>
      <c r="F60" s="201"/>
      <c r="G60" s="201"/>
      <c r="H60" s="208"/>
      <c r="I60" s="202"/>
      <c r="J60" s="207"/>
      <c r="K60" s="191"/>
      <c r="L60" s="278"/>
    </row>
    <row r="61" spans="1:12" ht="12.75">
      <c r="A61" s="39"/>
      <c r="B61" s="40"/>
      <c r="C61" s="41"/>
      <c r="D61" s="257"/>
      <c r="E61" s="146"/>
      <c r="F61" s="201"/>
      <c r="G61" s="201"/>
      <c r="H61" s="208"/>
      <c r="I61" s="202"/>
      <c r="J61" s="207"/>
      <c r="K61" s="191"/>
      <c r="L61" s="278"/>
    </row>
    <row r="62" spans="1:12" ht="12.75">
      <c r="A62" s="39"/>
      <c r="B62" s="40"/>
      <c r="C62" s="41"/>
      <c r="D62" s="258"/>
      <c r="E62" s="90"/>
      <c r="F62" s="201"/>
      <c r="G62" s="180"/>
      <c r="H62" s="208"/>
      <c r="I62" s="197"/>
      <c r="J62" s="207"/>
      <c r="K62" s="210"/>
      <c r="L62" s="297"/>
    </row>
    <row r="63" spans="1:12" ht="12.75">
      <c r="A63" s="39"/>
      <c r="B63" s="40"/>
      <c r="C63" s="41"/>
      <c r="D63" s="258"/>
      <c r="E63" s="146"/>
      <c r="F63" s="201"/>
      <c r="G63" s="180"/>
      <c r="H63" s="208"/>
      <c r="I63" s="197"/>
      <c r="J63" s="207"/>
      <c r="K63" s="191"/>
      <c r="L63" s="297"/>
    </row>
    <row r="64" spans="1:12" ht="12.75">
      <c r="A64" s="39"/>
      <c r="B64" s="40"/>
      <c r="C64" s="41"/>
      <c r="D64" s="258"/>
      <c r="E64" s="146"/>
      <c r="F64" s="201"/>
      <c r="G64" s="180"/>
      <c r="H64" s="208"/>
      <c r="I64" s="84"/>
      <c r="J64" s="207"/>
      <c r="K64" s="191"/>
      <c r="L64" s="297"/>
    </row>
    <row r="65" spans="1:12" ht="12.75">
      <c r="A65" s="39"/>
      <c r="B65" s="40"/>
      <c r="C65" s="41"/>
      <c r="D65" s="258"/>
      <c r="E65" s="146"/>
      <c r="F65" s="201"/>
      <c r="G65" s="180"/>
      <c r="H65" s="208"/>
      <c r="I65" s="84"/>
      <c r="J65" s="207"/>
      <c r="K65" s="191"/>
      <c r="L65" s="297"/>
    </row>
    <row r="66" spans="1:12" ht="12.75">
      <c r="A66" s="39"/>
      <c r="B66" s="40"/>
      <c r="C66" s="41"/>
      <c r="D66" s="258"/>
      <c r="E66" s="146"/>
      <c r="F66" s="201"/>
      <c r="G66" s="180"/>
      <c r="H66" s="208"/>
      <c r="I66" s="84"/>
      <c r="J66" s="207"/>
      <c r="K66" s="191"/>
      <c r="L66" s="297"/>
    </row>
    <row r="67" spans="1:12" ht="12.75">
      <c r="A67" s="274"/>
      <c r="B67" s="275"/>
      <c r="C67" s="274"/>
      <c r="D67" s="257"/>
      <c r="E67" s="88"/>
      <c r="F67" s="84"/>
      <c r="G67" s="84"/>
      <c r="H67" s="196"/>
      <c r="I67" s="84"/>
      <c r="J67" s="276"/>
      <c r="K67" s="277"/>
      <c r="L67" s="278"/>
    </row>
    <row r="68" spans="1:12" ht="12.75">
      <c r="A68" s="25"/>
      <c r="B68" s="26"/>
      <c r="C68" s="27"/>
      <c r="D68" s="257"/>
      <c r="E68" s="33"/>
      <c r="F68" s="201"/>
      <c r="G68" s="201"/>
      <c r="H68" s="208"/>
      <c r="I68" s="202"/>
      <c r="J68" s="207"/>
      <c r="K68" s="99"/>
      <c r="L68" s="115"/>
    </row>
    <row r="69" spans="1:12" ht="12.75">
      <c r="A69" s="39"/>
      <c r="B69" s="40"/>
      <c r="C69" s="41"/>
      <c r="D69" s="258"/>
      <c r="E69" s="90"/>
      <c r="F69" s="201"/>
      <c r="G69" s="195"/>
      <c r="H69" s="208"/>
      <c r="I69" s="197"/>
      <c r="J69" s="207"/>
      <c r="K69" s="210"/>
      <c r="L69" s="145"/>
    </row>
    <row r="70" spans="1:12" ht="12.75">
      <c r="A70" s="39"/>
      <c r="B70" s="40"/>
      <c r="C70" s="41"/>
      <c r="D70" s="257"/>
      <c r="E70" s="140"/>
      <c r="F70" s="201"/>
      <c r="G70" s="200"/>
      <c r="H70" s="208"/>
      <c r="I70" s="84"/>
      <c r="J70" s="207"/>
      <c r="K70" s="191"/>
      <c r="L70" s="278"/>
    </row>
    <row r="71" spans="1:12" ht="12.75">
      <c r="A71" s="39"/>
      <c r="B71" s="40"/>
      <c r="C71" s="41"/>
      <c r="D71" s="257"/>
      <c r="E71" s="93"/>
      <c r="F71" s="201"/>
      <c r="G71" s="200"/>
      <c r="H71" s="208"/>
      <c r="I71" s="84"/>
      <c r="J71" s="207"/>
      <c r="K71" s="191"/>
      <c r="L71" s="278"/>
    </row>
    <row r="72" spans="1:12" ht="12.75">
      <c r="A72" s="39"/>
      <c r="B72" s="40"/>
      <c r="C72" s="41"/>
      <c r="D72" s="257"/>
      <c r="E72" s="93"/>
      <c r="F72" s="201"/>
      <c r="G72" s="200"/>
      <c r="H72" s="208"/>
      <c r="I72" s="84"/>
      <c r="J72" s="207"/>
      <c r="K72" s="191"/>
      <c r="L72" s="278"/>
    </row>
    <row r="73" spans="1:12" ht="12.75">
      <c r="A73" s="39"/>
      <c r="B73" s="40"/>
      <c r="C73" s="41"/>
      <c r="D73" s="257"/>
      <c r="E73" s="93"/>
      <c r="F73" s="201"/>
      <c r="G73" s="200"/>
      <c r="H73" s="208"/>
      <c r="I73" s="84"/>
      <c r="J73" s="207"/>
      <c r="K73" s="191"/>
      <c r="L73" s="278"/>
    </row>
    <row r="74" spans="1:12" ht="12.75">
      <c r="A74" s="39"/>
      <c r="B74" s="40"/>
      <c r="C74" s="41"/>
      <c r="D74" s="257"/>
      <c r="E74" s="93"/>
      <c r="F74" s="201"/>
      <c r="G74" s="200"/>
      <c r="H74" s="208"/>
      <c r="I74" s="84"/>
      <c r="J74" s="207"/>
      <c r="K74" s="99"/>
      <c r="L74" s="278"/>
    </row>
    <row r="75" spans="1:12" ht="12.75">
      <c r="A75" s="39"/>
      <c r="B75" s="40"/>
      <c r="C75" s="41"/>
      <c r="D75" s="258"/>
      <c r="E75" s="90"/>
      <c r="F75" s="201"/>
      <c r="G75" s="195"/>
      <c r="H75" s="208"/>
      <c r="I75" s="197"/>
      <c r="J75" s="207"/>
      <c r="K75" s="210"/>
      <c r="L75" s="297"/>
    </row>
    <row r="76" spans="1:12" ht="12.75">
      <c r="A76" s="39"/>
      <c r="B76" s="40"/>
      <c r="C76" s="41"/>
      <c r="D76" s="257"/>
      <c r="E76" s="93"/>
      <c r="F76" s="201"/>
      <c r="G76" s="200"/>
      <c r="H76" s="208"/>
      <c r="I76" s="84"/>
      <c r="J76" s="207"/>
      <c r="K76" s="191"/>
      <c r="L76" s="278"/>
    </row>
    <row r="77" spans="1:12" ht="12.75">
      <c r="A77" s="39"/>
      <c r="B77" s="40"/>
      <c r="C77" s="41"/>
      <c r="D77" s="257"/>
      <c r="E77" s="93"/>
      <c r="F77" s="201"/>
      <c r="G77" s="200"/>
      <c r="H77" s="208"/>
      <c r="I77" s="84"/>
      <c r="J77" s="207"/>
      <c r="K77" s="191"/>
      <c r="L77" s="278"/>
    </row>
    <row r="78" spans="1:12" ht="12.75">
      <c r="A78" s="39"/>
      <c r="B78" s="40"/>
      <c r="C78" s="41"/>
      <c r="D78" s="257"/>
      <c r="E78" s="93"/>
      <c r="F78" s="201"/>
      <c r="G78" s="200"/>
      <c r="H78" s="208"/>
      <c r="I78" s="84"/>
      <c r="J78" s="207"/>
      <c r="K78" s="191"/>
      <c r="L78" s="278"/>
    </row>
    <row r="79" spans="1:12" ht="12.75">
      <c r="A79" s="39"/>
      <c r="B79" s="40"/>
      <c r="C79" s="41"/>
      <c r="D79" s="257"/>
      <c r="E79" s="93"/>
      <c r="F79" s="201"/>
      <c r="G79" s="200"/>
      <c r="H79" s="208"/>
      <c r="I79" s="84"/>
      <c r="J79" s="207"/>
      <c r="K79" s="191"/>
      <c r="L79" s="278"/>
    </row>
    <row r="80" spans="1:12" ht="12.75">
      <c r="A80" s="39"/>
      <c r="B80" s="40"/>
      <c r="C80" s="41"/>
      <c r="D80" s="257"/>
      <c r="E80" s="93"/>
      <c r="F80" s="201"/>
      <c r="G80" s="200"/>
      <c r="H80" s="208"/>
      <c r="I80" s="84"/>
      <c r="J80" s="207"/>
      <c r="K80" s="191"/>
      <c r="L80" s="278"/>
    </row>
    <row r="81" spans="1:12" ht="12.75">
      <c r="A81" s="39"/>
      <c r="B81" s="40"/>
      <c r="C81" s="41"/>
      <c r="D81" s="257"/>
      <c r="E81" s="93"/>
      <c r="F81" s="201"/>
      <c r="G81" s="200"/>
      <c r="H81" s="208"/>
      <c r="I81" s="84"/>
      <c r="J81" s="207"/>
      <c r="K81" s="99"/>
      <c r="L81" s="278"/>
    </row>
    <row r="82" spans="1:12" ht="12.75">
      <c r="A82" s="39"/>
      <c r="B82" s="40"/>
      <c r="C82" s="41"/>
      <c r="D82" s="258"/>
      <c r="E82" s="90"/>
      <c r="F82" s="201"/>
      <c r="G82" s="195"/>
      <c r="H82" s="208"/>
      <c r="I82" s="197"/>
      <c r="J82" s="207"/>
      <c r="K82" s="210"/>
      <c r="L82" s="297"/>
    </row>
    <row r="83" spans="1:12" ht="12.75">
      <c r="A83" s="39"/>
      <c r="B83" s="40"/>
      <c r="C83" s="41"/>
      <c r="D83" s="257"/>
      <c r="E83" s="93"/>
      <c r="F83" s="201"/>
      <c r="G83" s="200"/>
      <c r="H83" s="208"/>
      <c r="I83" s="84"/>
      <c r="J83" s="207"/>
      <c r="K83" s="191"/>
      <c r="L83" s="278"/>
    </row>
    <row r="84" spans="1:12" ht="12.75">
      <c r="A84" s="39"/>
      <c r="B84" s="40"/>
      <c r="C84" s="41"/>
      <c r="D84" s="257"/>
      <c r="E84" s="93"/>
      <c r="F84" s="201"/>
      <c r="G84" s="200"/>
      <c r="H84" s="208"/>
      <c r="I84" s="84"/>
      <c r="J84" s="207"/>
      <c r="K84" s="191"/>
      <c r="L84" s="278"/>
    </row>
    <row r="85" spans="1:12" ht="12.75">
      <c r="A85" s="39"/>
      <c r="B85" s="40"/>
      <c r="C85" s="41"/>
      <c r="D85" s="258"/>
      <c r="E85" s="90"/>
      <c r="F85" s="201"/>
      <c r="G85" s="195"/>
      <c r="H85" s="208"/>
      <c r="I85" s="197"/>
      <c r="J85" s="207"/>
      <c r="K85" s="210"/>
      <c r="L85" s="145"/>
    </row>
    <row r="86" spans="1:12" ht="12.75">
      <c r="A86" s="39"/>
      <c r="B86" s="40"/>
      <c r="C86" s="41"/>
      <c r="D86" s="257"/>
      <c r="E86" s="93"/>
      <c r="F86" s="201"/>
      <c r="G86" s="200"/>
      <c r="H86" s="208"/>
      <c r="I86" s="84"/>
      <c r="J86" s="207"/>
      <c r="K86" s="191"/>
      <c r="L86" s="278"/>
    </row>
    <row r="87" spans="1:12" ht="12.75">
      <c r="A87" s="39"/>
      <c r="B87" s="40"/>
      <c r="C87" s="41"/>
      <c r="D87" s="257"/>
      <c r="E87" s="93"/>
      <c r="F87" s="201"/>
      <c r="G87" s="200"/>
      <c r="H87" s="208"/>
      <c r="I87" s="84"/>
      <c r="J87" s="207"/>
      <c r="K87" s="191"/>
      <c r="L87" s="278"/>
    </row>
    <row r="88" spans="1:12" ht="12.75">
      <c r="A88" s="39"/>
      <c r="B88" s="40"/>
      <c r="C88" s="41"/>
      <c r="D88" s="257"/>
      <c r="E88" s="93"/>
      <c r="F88" s="201"/>
      <c r="G88" s="200"/>
      <c r="H88" s="208"/>
      <c r="I88" s="84"/>
      <c r="J88" s="207"/>
      <c r="K88" s="99"/>
      <c r="L88" s="278"/>
    </row>
    <row r="89" spans="1:12" ht="12.75">
      <c r="A89" s="39"/>
      <c r="B89" s="40"/>
      <c r="C89" s="40"/>
      <c r="D89" s="258"/>
      <c r="E89" s="144"/>
      <c r="F89" s="201"/>
      <c r="G89" s="203"/>
      <c r="H89" s="206"/>
      <c r="I89" s="205"/>
      <c r="J89" s="198"/>
      <c r="K89" s="199"/>
      <c r="L89" s="297"/>
    </row>
    <row r="90" spans="1:12" ht="12.75">
      <c r="A90" s="39"/>
      <c r="B90" s="40"/>
      <c r="C90" s="40"/>
      <c r="D90" s="257"/>
      <c r="E90" s="93"/>
      <c r="F90" s="201"/>
      <c r="G90" s="200"/>
      <c r="H90" s="208"/>
      <c r="I90" s="84"/>
      <c r="J90" s="207"/>
      <c r="K90" s="191"/>
      <c r="L90" s="278"/>
    </row>
    <row r="91" spans="1:12" ht="12.75">
      <c r="A91" s="39"/>
      <c r="B91" s="40"/>
      <c r="C91" s="40"/>
      <c r="D91" s="257"/>
      <c r="E91" s="93"/>
      <c r="F91" s="201"/>
      <c r="G91" s="200"/>
      <c r="H91" s="208"/>
      <c r="I91" s="84"/>
      <c r="J91" s="207"/>
      <c r="K91" s="191"/>
      <c r="L91" s="278"/>
    </row>
    <row r="92" spans="1:12" ht="12.75">
      <c r="A92" s="39"/>
      <c r="B92" s="40"/>
      <c r="C92" s="40"/>
      <c r="D92" s="257"/>
      <c r="E92" s="93"/>
      <c r="F92" s="201"/>
      <c r="G92" s="200"/>
      <c r="H92" s="208"/>
      <c r="I92" s="84"/>
      <c r="J92" s="207"/>
      <c r="K92" s="191"/>
      <c r="L92" s="278"/>
    </row>
    <row r="93" spans="1:12" ht="12.75">
      <c r="A93" s="39"/>
      <c r="B93" s="40"/>
      <c r="C93" s="40"/>
      <c r="D93" s="257"/>
      <c r="E93" s="93"/>
      <c r="F93" s="201"/>
      <c r="G93" s="200"/>
      <c r="H93" s="208"/>
      <c r="I93" s="84"/>
      <c r="J93" s="207"/>
      <c r="K93" s="191"/>
      <c r="L93" s="278"/>
    </row>
    <row r="94" spans="1:12" ht="12.75">
      <c r="A94" s="39"/>
      <c r="B94" s="40"/>
      <c r="C94" s="40"/>
      <c r="D94" s="257"/>
      <c r="E94" s="93"/>
      <c r="F94" s="201"/>
      <c r="G94" s="200"/>
      <c r="H94" s="208"/>
      <c r="I94" s="84"/>
      <c r="J94" s="207"/>
      <c r="K94" s="191"/>
      <c r="L94" s="278"/>
    </row>
    <row r="95" spans="1:12" ht="12.75">
      <c r="A95" s="39"/>
      <c r="B95" s="40"/>
      <c r="C95" s="41"/>
      <c r="D95" s="258"/>
      <c r="E95" s="144"/>
      <c r="F95" s="201"/>
      <c r="G95" s="180"/>
      <c r="H95" s="208"/>
      <c r="I95" s="197"/>
      <c r="J95" s="207"/>
      <c r="K95" s="209"/>
      <c r="L95" s="297"/>
    </row>
    <row r="96" spans="1:12" ht="12.75">
      <c r="A96" s="39"/>
      <c r="B96" s="40"/>
      <c r="C96" s="41"/>
      <c r="D96" s="257"/>
      <c r="E96" s="93"/>
      <c r="F96" s="201"/>
      <c r="G96" s="201"/>
      <c r="H96" s="208"/>
      <c r="I96" s="84"/>
      <c r="J96" s="207"/>
      <c r="K96" s="191"/>
      <c r="L96" s="278"/>
    </row>
    <row r="97" spans="1:12" ht="12.75">
      <c r="A97" s="39"/>
      <c r="B97" s="40"/>
      <c r="C97" s="41"/>
      <c r="D97" s="257"/>
      <c r="E97" s="93"/>
      <c r="F97" s="201"/>
      <c r="G97" s="201"/>
      <c r="H97" s="208"/>
      <c r="I97" s="205"/>
      <c r="J97" s="207"/>
      <c r="K97" s="191"/>
      <c r="L97" s="278"/>
    </row>
    <row r="98" spans="1:12" ht="12.75">
      <c r="A98" s="39"/>
      <c r="B98" s="40"/>
      <c r="C98" s="41"/>
      <c r="D98" s="257"/>
      <c r="E98" s="93"/>
      <c r="F98" s="201"/>
      <c r="G98" s="201"/>
      <c r="H98" s="208"/>
      <c r="I98" s="205"/>
      <c r="J98" s="207"/>
      <c r="K98" s="191"/>
      <c r="L98" s="174"/>
    </row>
    <row r="99" spans="1:12" ht="12.75">
      <c r="A99" s="39"/>
      <c r="B99" s="40"/>
      <c r="C99" s="41"/>
      <c r="D99" s="257"/>
      <c r="E99" s="93"/>
      <c r="F99" s="201"/>
      <c r="G99" s="201"/>
      <c r="H99" s="208"/>
      <c r="I99" s="205"/>
      <c r="J99" s="207"/>
      <c r="K99" s="191"/>
      <c r="L99" s="174"/>
    </row>
    <row r="100" spans="1:12" ht="12.75">
      <c r="A100" s="39"/>
      <c r="B100" s="40"/>
      <c r="C100" s="41"/>
      <c r="D100" s="257"/>
      <c r="E100" s="93"/>
      <c r="F100" s="201"/>
      <c r="G100" s="201"/>
      <c r="H100" s="208"/>
      <c r="I100" s="205"/>
      <c r="J100" s="207"/>
      <c r="K100" s="191"/>
      <c r="L100" s="174"/>
    </row>
    <row r="101" spans="1:12" ht="12.75">
      <c r="A101" s="39"/>
      <c r="B101" s="40"/>
      <c r="C101" s="41"/>
      <c r="D101" s="257"/>
      <c r="E101" s="93"/>
      <c r="F101" s="201"/>
      <c r="G101" s="201"/>
      <c r="H101" s="208"/>
      <c r="I101" s="205"/>
      <c r="J101" s="207"/>
      <c r="K101" s="99"/>
      <c r="L101" s="174"/>
    </row>
    <row r="102" spans="1:12" ht="12.75">
      <c r="A102" s="39"/>
      <c r="B102" s="40"/>
      <c r="C102" s="40"/>
      <c r="D102" s="258"/>
      <c r="E102" s="144"/>
      <c r="F102" s="201"/>
      <c r="G102" s="203"/>
      <c r="H102" s="206"/>
      <c r="I102" s="205"/>
      <c r="J102" s="198"/>
      <c r="K102" s="212"/>
      <c r="L102" s="145"/>
    </row>
    <row r="103" spans="1:12" ht="12.75">
      <c r="A103" s="39"/>
      <c r="B103" s="40"/>
      <c r="C103" s="40"/>
      <c r="D103" s="257"/>
      <c r="E103" s="93"/>
      <c r="F103" s="201"/>
      <c r="G103" s="203"/>
      <c r="H103" s="206"/>
      <c r="I103" s="213"/>
      <c r="J103" s="198"/>
      <c r="K103" s="191"/>
      <c r="L103" s="174"/>
    </row>
    <row r="104" spans="1:12" ht="12.75">
      <c r="A104" s="39"/>
      <c r="B104" s="40"/>
      <c r="C104" s="40"/>
      <c r="D104" s="257"/>
      <c r="E104" s="93"/>
      <c r="F104" s="201"/>
      <c r="G104" s="203"/>
      <c r="H104" s="206"/>
      <c r="I104" s="213"/>
      <c r="J104" s="198"/>
      <c r="K104" s="191"/>
      <c r="L104" s="174"/>
    </row>
    <row r="105" spans="1:12" ht="12.75">
      <c r="A105" s="39"/>
      <c r="B105" s="40"/>
      <c r="C105" s="40"/>
      <c r="D105" s="257"/>
      <c r="E105" s="93"/>
      <c r="F105" s="201"/>
      <c r="G105" s="203"/>
      <c r="H105" s="206"/>
      <c r="I105" s="213"/>
      <c r="J105" s="198"/>
      <c r="K105" s="191"/>
      <c r="L105" s="174"/>
    </row>
    <row r="106" spans="1:12" ht="12.75">
      <c r="A106" s="39"/>
      <c r="B106" s="40"/>
      <c r="C106" s="41"/>
      <c r="D106" s="258"/>
      <c r="E106" s="144"/>
      <c r="F106" s="201"/>
      <c r="G106" s="180"/>
      <c r="H106" s="208"/>
      <c r="I106" s="214"/>
      <c r="J106" s="207"/>
      <c r="K106" s="215"/>
      <c r="L106" s="297"/>
    </row>
    <row r="107" spans="1:12" ht="12.75">
      <c r="A107" s="39"/>
      <c r="B107" s="40"/>
      <c r="C107" s="41"/>
      <c r="D107" s="257"/>
      <c r="E107" s="93"/>
      <c r="F107" s="201"/>
      <c r="G107" s="180"/>
      <c r="H107" s="208"/>
      <c r="I107" s="205"/>
      <c r="J107" s="207"/>
      <c r="K107" s="191"/>
      <c r="L107" s="278"/>
    </row>
    <row r="108" spans="1:12" ht="12.75">
      <c r="A108" s="39"/>
      <c r="B108" s="40"/>
      <c r="C108" s="41"/>
      <c r="D108" s="257"/>
      <c r="E108" s="93"/>
      <c r="F108" s="201"/>
      <c r="G108" s="190"/>
      <c r="H108" s="208"/>
      <c r="I108" s="205"/>
      <c r="J108" s="207"/>
      <c r="K108" s="191"/>
      <c r="L108" s="278"/>
    </row>
    <row r="109" spans="1:12" ht="12.75">
      <c r="A109" s="39"/>
      <c r="B109" s="40"/>
      <c r="C109" s="41"/>
      <c r="D109" s="257"/>
      <c r="E109" s="93"/>
      <c r="F109" s="201"/>
      <c r="G109" s="190"/>
      <c r="H109" s="208"/>
      <c r="I109" s="205"/>
      <c r="J109" s="207"/>
      <c r="K109" s="191"/>
      <c r="L109" s="278"/>
    </row>
    <row r="110" spans="1:12" ht="12.75">
      <c r="A110" s="39"/>
      <c r="B110" s="40"/>
      <c r="C110" s="41"/>
      <c r="D110" s="257"/>
      <c r="E110" s="93"/>
      <c r="F110" s="201"/>
      <c r="G110" s="190"/>
      <c r="H110" s="208"/>
      <c r="I110" s="205"/>
      <c r="J110" s="207"/>
      <c r="K110" s="191"/>
      <c r="L110" s="278"/>
    </row>
    <row r="111" spans="1:12" ht="12.75">
      <c r="A111" s="39"/>
      <c r="B111" s="40"/>
      <c r="C111" s="41"/>
      <c r="D111" s="257"/>
      <c r="E111" s="93"/>
      <c r="F111" s="201"/>
      <c r="G111" s="190"/>
      <c r="H111" s="208"/>
      <c r="I111" s="205"/>
      <c r="J111" s="207"/>
      <c r="K111" s="191"/>
      <c r="L111" s="278"/>
    </row>
    <row r="112" spans="1:12" ht="12.75">
      <c r="A112" s="39"/>
      <c r="B112" s="40"/>
      <c r="C112" s="41"/>
      <c r="D112" s="257"/>
      <c r="E112" s="93"/>
      <c r="F112" s="201"/>
      <c r="G112" s="201"/>
      <c r="H112" s="208"/>
      <c r="I112" s="205"/>
      <c r="J112" s="207"/>
      <c r="K112" s="191"/>
      <c r="L112" s="278"/>
    </row>
    <row r="113" spans="1:12" ht="12.75">
      <c r="A113" s="39"/>
      <c r="B113" s="40"/>
      <c r="C113" s="41"/>
      <c r="D113" s="259"/>
      <c r="E113" s="93"/>
      <c r="F113" s="201"/>
      <c r="G113" s="201"/>
      <c r="H113" s="208"/>
      <c r="I113" s="205"/>
      <c r="J113" s="207"/>
      <c r="K113" s="191"/>
      <c r="L113" s="278"/>
    </row>
    <row r="114" spans="1:12" ht="12.75">
      <c r="A114" s="39"/>
      <c r="B114" s="40"/>
      <c r="C114" s="41"/>
      <c r="D114" s="259"/>
      <c r="E114" s="93"/>
      <c r="F114" s="201"/>
      <c r="G114" s="201"/>
      <c r="H114" s="208"/>
      <c r="I114" s="205"/>
      <c r="J114" s="207"/>
      <c r="K114" s="191"/>
      <c r="L114" s="278"/>
    </row>
    <row r="115" spans="1:12" ht="12.75">
      <c r="A115" s="39"/>
      <c r="B115" s="40"/>
      <c r="C115" s="41"/>
      <c r="D115" s="257"/>
      <c r="E115" s="93"/>
      <c r="F115" s="201"/>
      <c r="G115" s="201"/>
      <c r="H115" s="208"/>
      <c r="I115" s="205"/>
      <c r="J115" s="207"/>
      <c r="K115" s="191"/>
      <c r="L115" s="278"/>
    </row>
    <row r="116" spans="1:12" ht="12.75">
      <c r="A116" s="39"/>
      <c r="B116" s="40"/>
      <c r="C116" s="41"/>
      <c r="D116" s="257"/>
      <c r="E116" s="93"/>
      <c r="F116" s="201"/>
      <c r="G116" s="201"/>
      <c r="H116" s="208"/>
      <c r="I116" s="205"/>
      <c r="J116" s="207"/>
      <c r="K116" s="191"/>
      <c r="L116" s="278"/>
    </row>
    <row r="117" spans="1:12" ht="12.75">
      <c r="A117" s="39"/>
      <c r="B117" s="40"/>
      <c r="C117" s="41"/>
      <c r="D117" s="258"/>
      <c r="E117" s="144"/>
      <c r="F117" s="201"/>
      <c r="G117" s="180"/>
      <c r="H117" s="208"/>
      <c r="I117" s="205"/>
      <c r="J117" s="207"/>
      <c r="K117" s="215"/>
      <c r="L117" s="297"/>
    </row>
    <row r="118" spans="1:12" ht="12.75">
      <c r="A118" s="39"/>
      <c r="B118" s="40"/>
      <c r="C118" s="41"/>
      <c r="D118" s="257"/>
      <c r="E118" s="273"/>
      <c r="F118" s="257"/>
      <c r="G118" s="257"/>
      <c r="H118" s="257"/>
      <c r="I118" s="257"/>
      <c r="J118" s="257"/>
      <c r="K118" s="191"/>
      <c r="L118" s="204"/>
    </row>
    <row r="119" spans="1:12" ht="12.75">
      <c r="A119" s="39"/>
      <c r="B119" s="40"/>
      <c r="C119" s="41"/>
      <c r="D119" s="257"/>
      <c r="E119" s="273"/>
      <c r="F119" s="257"/>
      <c r="G119" s="257"/>
      <c r="H119" s="257"/>
      <c r="I119" s="257"/>
      <c r="J119" s="257"/>
      <c r="K119" s="191"/>
      <c r="L119" s="204"/>
    </row>
    <row r="120" spans="1:12" ht="12.75">
      <c r="A120" s="39"/>
      <c r="B120" s="40"/>
      <c r="C120" s="41"/>
      <c r="D120" s="257"/>
      <c r="E120" s="93"/>
      <c r="F120" s="201"/>
      <c r="G120" s="201"/>
      <c r="H120" s="208"/>
      <c r="I120" s="205"/>
      <c r="J120" s="207"/>
      <c r="K120" s="191"/>
      <c r="L120" s="278"/>
    </row>
    <row r="121" spans="1:12" ht="12.75">
      <c r="A121" s="39"/>
      <c r="B121" s="40"/>
      <c r="C121" s="41"/>
      <c r="D121" s="258"/>
      <c r="E121" s="144"/>
      <c r="F121" s="201"/>
      <c r="G121" s="180"/>
      <c r="H121" s="208"/>
      <c r="I121" s="205"/>
      <c r="J121" s="207"/>
      <c r="K121" s="215"/>
      <c r="L121" s="297"/>
    </row>
    <row r="122" spans="1:12" ht="12.75">
      <c r="A122" s="39"/>
      <c r="B122" s="40"/>
      <c r="C122" s="41"/>
      <c r="D122" s="257"/>
      <c r="E122" s="93"/>
      <c r="F122" s="201"/>
      <c r="G122" s="201"/>
      <c r="H122" s="208"/>
      <c r="I122" s="205"/>
      <c r="J122" s="207"/>
      <c r="K122" s="191"/>
      <c r="L122" s="278"/>
    </row>
    <row r="123" spans="1:12" ht="12.75">
      <c r="A123" s="39"/>
      <c r="B123" s="40"/>
      <c r="C123" s="41"/>
      <c r="D123" s="257"/>
      <c r="E123" s="93"/>
      <c r="F123" s="201"/>
      <c r="G123" s="201"/>
      <c r="H123" s="208"/>
      <c r="I123" s="205"/>
      <c r="J123" s="207"/>
      <c r="K123" s="191"/>
      <c r="L123" s="278"/>
    </row>
    <row r="124" spans="1:12" ht="12.75">
      <c r="A124" s="39"/>
      <c r="B124" s="40"/>
      <c r="C124" s="41"/>
      <c r="D124" s="258"/>
      <c r="E124" s="144"/>
      <c r="F124" s="201"/>
      <c r="G124" s="180"/>
      <c r="H124" s="208"/>
      <c r="I124" s="205"/>
      <c r="J124" s="207"/>
      <c r="K124" s="215"/>
      <c r="L124" s="297"/>
    </row>
    <row r="125" spans="1:12" ht="12.75">
      <c r="A125" s="39"/>
      <c r="B125" s="40"/>
      <c r="C125" s="41"/>
      <c r="D125" s="257"/>
      <c r="E125" s="93"/>
      <c r="F125" s="201"/>
      <c r="G125" s="219"/>
      <c r="H125" s="201"/>
      <c r="I125" s="202"/>
      <c r="J125" s="190"/>
      <c r="K125" s="191"/>
      <c r="L125" s="278"/>
    </row>
    <row r="126" spans="1:12" ht="12.75">
      <c r="A126" s="39"/>
      <c r="B126" s="40"/>
      <c r="C126" s="41"/>
      <c r="D126" s="257"/>
      <c r="E126" s="93"/>
      <c r="F126" s="201"/>
      <c r="G126" s="201"/>
      <c r="H126" s="208"/>
      <c r="I126" s="202"/>
      <c r="J126" s="220"/>
      <c r="K126" s="191"/>
      <c r="L126" s="278"/>
    </row>
    <row r="127" spans="1:12" ht="12.75">
      <c r="A127" s="39"/>
      <c r="B127" s="40"/>
      <c r="C127" s="41"/>
      <c r="D127" s="231"/>
      <c r="E127" s="93"/>
      <c r="F127" s="201"/>
      <c r="G127" s="201"/>
      <c r="H127" s="208"/>
      <c r="I127" s="138"/>
      <c r="J127" s="207"/>
      <c r="K127" s="191"/>
      <c r="L127" s="278"/>
    </row>
    <row r="128" spans="1:12" ht="12.75">
      <c r="A128" s="39"/>
      <c r="B128" s="40"/>
      <c r="C128" s="41"/>
      <c r="D128" s="257"/>
      <c r="E128" s="93"/>
      <c r="F128" s="201"/>
      <c r="G128" s="201"/>
      <c r="H128" s="208"/>
      <c r="I128" s="202"/>
      <c r="J128" s="207"/>
      <c r="K128" s="191"/>
      <c r="L128" s="278"/>
    </row>
    <row r="129" spans="1:12" ht="12.75">
      <c r="A129" s="39"/>
      <c r="B129" s="40"/>
      <c r="C129" s="41"/>
      <c r="D129" s="258"/>
      <c r="E129" s="144"/>
      <c r="F129" s="201"/>
      <c r="G129" s="180"/>
      <c r="H129" s="208"/>
      <c r="I129" s="84"/>
      <c r="J129" s="207"/>
      <c r="K129" s="215"/>
      <c r="L129" s="297"/>
    </row>
    <row r="130" spans="1:12" ht="12.75">
      <c r="A130" s="39"/>
      <c r="B130" s="40"/>
      <c r="C130" s="41"/>
      <c r="D130" s="257"/>
      <c r="E130" s="93"/>
      <c r="F130" s="201"/>
      <c r="G130" s="180"/>
      <c r="H130" s="208"/>
      <c r="I130" s="202"/>
      <c r="J130" s="207"/>
      <c r="K130" s="191"/>
      <c r="L130" s="278"/>
    </row>
    <row r="131" spans="1:12" ht="12.75">
      <c r="A131" s="39"/>
      <c r="B131" s="40"/>
      <c r="C131" s="41"/>
      <c r="D131" s="257"/>
      <c r="E131" s="93"/>
      <c r="F131" s="201"/>
      <c r="G131" s="180"/>
      <c r="H131" s="208"/>
      <c r="I131" s="202"/>
      <c r="J131" s="207"/>
      <c r="K131" s="191"/>
      <c r="L131" s="278"/>
    </row>
    <row r="132" spans="1:12" ht="12.75">
      <c r="A132" s="39"/>
      <c r="B132" s="40"/>
      <c r="C132" s="41"/>
      <c r="D132" s="257"/>
      <c r="E132" s="93"/>
      <c r="F132" s="201"/>
      <c r="G132" s="180"/>
      <c r="H132" s="208"/>
      <c r="I132" s="202"/>
      <c r="J132" s="207"/>
      <c r="K132" s="191"/>
      <c r="L132" s="278"/>
    </row>
    <row r="133" spans="1:12" ht="12.75">
      <c r="A133" s="39"/>
      <c r="B133" s="40"/>
      <c r="C133" s="41"/>
      <c r="D133" s="257"/>
      <c r="E133" s="93"/>
      <c r="F133" s="201"/>
      <c r="G133" s="221"/>
      <c r="H133" s="208"/>
      <c r="I133" s="202"/>
      <c r="J133" s="222"/>
      <c r="K133" s="191"/>
      <c r="L133" s="278"/>
    </row>
    <row r="134" spans="1:12" ht="12.75">
      <c r="A134" s="39"/>
      <c r="B134" s="40"/>
      <c r="C134" s="41"/>
      <c r="D134" s="257"/>
      <c r="E134" s="93"/>
      <c r="F134" s="201"/>
      <c r="G134" s="221"/>
      <c r="H134" s="208"/>
      <c r="I134" s="202"/>
      <c r="J134" s="222"/>
      <c r="K134" s="191"/>
      <c r="L134" s="278"/>
    </row>
    <row r="135" spans="1:12" ht="12.75">
      <c r="A135" s="39"/>
      <c r="B135" s="40"/>
      <c r="C135" s="41"/>
      <c r="D135" s="257"/>
      <c r="E135" s="93"/>
      <c r="F135" s="201"/>
      <c r="G135" s="221"/>
      <c r="H135" s="208"/>
      <c r="I135" s="202"/>
      <c r="J135" s="222"/>
      <c r="K135" s="191"/>
      <c r="L135" s="278"/>
    </row>
    <row r="136" spans="1:12" ht="12.75">
      <c r="A136" s="39"/>
      <c r="B136" s="40"/>
      <c r="C136" s="41"/>
      <c r="D136" s="257"/>
      <c r="E136" s="93"/>
      <c r="F136" s="201"/>
      <c r="G136" s="221"/>
      <c r="H136" s="208"/>
      <c r="I136" s="202"/>
      <c r="J136" s="222"/>
      <c r="K136" s="191"/>
      <c r="L136" s="278"/>
    </row>
    <row r="137" spans="1:12" ht="12.75">
      <c r="A137" s="39"/>
      <c r="B137" s="40"/>
      <c r="C137" s="41"/>
      <c r="D137" s="257"/>
      <c r="E137" s="93"/>
      <c r="F137" s="201"/>
      <c r="G137" s="221"/>
      <c r="H137" s="208"/>
      <c r="I137" s="202"/>
      <c r="J137" s="222"/>
      <c r="K137" s="191"/>
      <c r="L137" s="278"/>
    </row>
    <row r="138" spans="1:12" ht="12.75">
      <c r="A138" s="39"/>
      <c r="B138" s="40"/>
      <c r="C138" s="41"/>
      <c r="D138" s="257"/>
      <c r="E138" s="93"/>
      <c r="F138" s="201"/>
      <c r="G138" s="221"/>
      <c r="H138" s="208"/>
      <c r="I138" s="202"/>
      <c r="J138" s="222"/>
      <c r="K138" s="191"/>
      <c r="L138" s="278"/>
    </row>
    <row r="139" spans="1:12" ht="12.75">
      <c r="A139" s="39"/>
      <c r="B139" s="40"/>
      <c r="C139" s="41"/>
      <c r="D139" s="257"/>
      <c r="E139" s="93"/>
      <c r="F139" s="201"/>
      <c r="G139" s="221"/>
      <c r="H139" s="208"/>
      <c r="I139" s="202"/>
      <c r="J139" s="222"/>
      <c r="K139" s="191"/>
      <c r="L139" s="278"/>
    </row>
    <row r="140" spans="1:12" ht="12.75">
      <c r="A140" s="39"/>
      <c r="B140" s="40"/>
      <c r="C140" s="41"/>
      <c r="D140" s="257"/>
      <c r="E140" s="93"/>
      <c r="F140" s="201"/>
      <c r="G140" s="221"/>
      <c r="H140" s="208"/>
      <c r="I140" s="202"/>
      <c r="J140" s="222"/>
      <c r="K140" s="191"/>
      <c r="L140" s="278"/>
    </row>
    <row r="141" spans="1:12" ht="12.75">
      <c r="A141" s="39"/>
      <c r="B141" s="40"/>
      <c r="C141" s="41"/>
      <c r="D141" s="257"/>
      <c r="E141" s="93"/>
      <c r="F141" s="201"/>
      <c r="G141" s="220"/>
      <c r="H141" s="208"/>
      <c r="I141" s="202"/>
      <c r="J141" s="118"/>
      <c r="K141" s="191"/>
      <c r="L141" s="278"/>
    </row>
    <row r="142" spans="1:12" ht="12.75">
      <c r="A142" s="39"/>
      <c r="B142" s="40"/>
      <c r="C142" s="41"/>
      <c r="D142" s="257"/>
      <c r="E142" s="93"/>
      <c r="F142" s="201"/>
      <c r="G142" s="220"/>
      <c r="H142" s="208"/>
      <c r="I142" s="202"/>
      <c r="J142" s="118"/>
      <c r="K142" s="191"/>
      <c r="L142" s="278"/>
    </row>
    <row r="143" spans="1:12" ht="12.75">
      <c r="A143" s="39"/>
      <c r="B143" s="40"/>
      <c r="C143" s="41"/>
      <c r="D143" s="257"/>
      <c r="E143" s="93"/>
      <c r="F143" s="201"/>
      <c r="G143" s="190"/>
      <c r="H143" s="208"/>
      <c r="I143" s="202"/>
      <c r="J143" s="118"/>
      <c r="K143" s="191"/>
      <c r="L143" s="278"/>
    </row>
    <row r="144" spans="1:12" ht="12.75">
      <c r="A144" s="39"/>
      <c r="B144" s="40"/>
      <c r="C144" s="41"/>
      <c r="D144" s="257"/>
      <c r="E144" s="93"/>
      <c r="F144" s="201"/>
      <c r="G144" s="190"/>
      <c r="H144" s="208"/>
      <c r="I144" s="202"/>
      <c r="J144" s="118"/>
      <c r="K144" s="191"/>
      <c r="L144" s="278"/>
    </row>
    <row r="145" spans="1:12" ht="12.75">
      <c r="A145" s="39"/>
      <c r="B145" s="40"/>
      <c r="C145" s="41"/>
      <c r="D145" s="257"/>
      <c r="E145" s="93"/>
      <c r="F145" s="201"/>
      <c r="G145" s="190"/>
      <c r="H145" s="208"/>
      <c r="I145" s="202"/>
      <c r="J145" s="118"/>
      <c r="K145" s="191"/>
      <c r="L145" s="278"/>
    </row>
    <row r="146" spans="1:12" ht="12.75">
      <c r="A146" s="39"/>
      <c r="B146" s="40"/>
      <c r="C146" s="41"/>
      <c r="D146" s="258"/>
      <c r="E146" s="144"/>
      <c r="F146" s="201"/>
      <c r="G146" s="180"/>
      <c r="H146" s="208"/>
      <c r="I146" s="197"/>
      <c r="J146" s="207"/>
      <c r="K146" s="215"/>
      <c r="L146" s="297"/>
    </row>
    <row r="147" spans="1:12" ht="12.75">
      <c r="A147" s="39"/>
      <c r="B147" s="40"/>
      <c r="C147" s="41"/>
      <c r="D147" s="257"/>
      <c r="E147" s="146"/>
      <c r="F147" s="201"/>
      <c r="G147" s="180"/>
      <c r="H147" s="208"/>
      <c r="I147" s="84"/>
      <c r="J147" s="220"/>
      <c r="K147" s="191"/>
      <c r="L147" s="278"/>
    </row>
    <row r="148" spans="1:12" ht="12.75">
      <c r="A148" s="39"/>
      <c r="B148" s="40"/>
      <c r="C148" s="41"/>
      <c r="D148" s="257"/>
      <c r="E148" s="146"/>
      <c r="F148" s="201"/>
      <c r="G148" s="180"/>
      <c r="H148" s="208"/>
      <c r="I148" s="84"/>
      <c r="J148" s="220"/>
      <c r="K148" s="191"/>
      <c r="L148" s="278"/>
    </row>
    <row r="149" spans="1:12" ht="12.75">
      <c r="A149" s="39"/>
      <c r="B149" s="40"/>
      <c r="C149" s="41"/>
      <c r="D149" s="257"/>
      <c r="E149" s="146"/>
      <c r="F149" s="201"/>
      <c r="G149" s="180"/>
      <c r="H149" s="208"/>
      <c r="I149" s="84"/>
      <c r="J149" s="220"/>
      <c r="K149" s="191"/>
      <c r="L149" s="278"/>
    </row>
    <row r="150" spans="1:12" ht="12.75">
      <c r="A150" s="39"/>
      <c r="B150" s="40"/>
      <c r="C150" s="41"/>
      <c r="D150" s="257"/>
      <c r="E150" s="146"/>
      <c r="F150" s="201"/>
      <c r="G150" s="180"/>
      <c r="H150" s="208"/>
      <c r="I150" s="84"/>
      <c r="J150" s="220"/>
      <c r="K150" s="191"/>
      <c r="L150" s="278"/>
    </row>
    <row r="151" spans="1:12" ht="12.75">
      <c r="A151" s="39"/>
      <c r="B151" s="40"/>
      <c r="C151" s="41"/>
      <c r="D151" s="257"/>
      <c r="E151" s="146"/>
      <c r="F151" s="201"/>
      <c r="G151" s="180"/>
      <c r="H151" s="208"/>
      <c r="I151" s="84"/>
      <c r="J151" s="220"/>
      <c r="K151" s="191"/>
      <c r="L151" s="278"/>
    </row>
    <row r="152" spans="1:12" ht="12.75">
      <c r="A152" s="39"/>
      <c r="B152" s="40"/>
      <c r="C152" s="41"/>
      <c r="D152" s="257"/>
      <c r="E152" s="146"/>
      <c r="F152" s="201"/>
      <c r="G152" s="180"/>
      <c r="H152" s="208"/>
      <c r="I152" s="84"/>
      <c r="J152" s="220"/>
      <c r="K152" s="191"/>
      <c r="L152" s="278"/>
    </row>
    <row r="153" spans="1:12" ht="12.75">
      <c r="A153" s="39"/>
      <c r="B153" s="40"/>
      <c r="C153" s="41"/>
      <c r="D153" s="257"/>
      <c r="E153" s="146"/>
      <c r="F153" s="201"/>
      <c r="G153" s="180"/>
      <c r="H153" s="208"/>
      <c r="I153" s="84"/>
      <c r="J153" s="220"/>
      <c r="K153" s="191"/>
      <c r="L153" s="278"/>
    </row>
    <row r="154" spans="1:12" ht="12.75">
      <c r="A154" s="39"/>
      <c r="B154" s="40"/>
      <c r="C154" s="41"/>
      <c r="D154" s="257"/>
      <c r="E154" s="146"/>
      <c r="F154" s="201"/>
      <c r="G154" s="180"/>
      <c r="H154" s="208"/>
      <c r="I154" s="84"/>
      <c r="J154" s="220"/>
      <c r="K154" s="99"/>
      <c r="L154" s="278"/>
    </row>
    <row r="155" spans="1:12" ht="12.75">
      <c r="A155" s="39"/>
      <c r="B155" s="40"/>
      <c r="C155" s="41"/>
      <c r="D155" s="258"/>
      <c r="E155" s="144"/>
      <c r="F155" s="201"/>
      <c r="G155" s="201"/>
      <c r="H155" s="208"/>
      <c r="I155" s="84"/>
      <c r="J155" s="207"/>
      <c r="K155" s="223"/>
      <c r="L155" s="297"/>
    </row>
    <row r="156" spans="1:12" ht="12.75">
      <c r="A156" s="39"/>
      <c r="B156" s="40"/>
      <c r="C156" s="41"/>
      <c r="D156" s="257"/>
      <c r="E156" s="95"/>
      <c r="F156" s="201"/>
      <c r="G156" s="201"/>
      <c r="H156" s="208"/>
      <c r="I156" s="202"/>
      <c r="J156" s="207"/>
      <c r="K156" s="191"/>
      <c r="L156" s="278"/>
    </row>
    <row r="157" spans="1:12" ht="12.75">
      <c r="A157" s="39"/>
      <c r="B157" s="40"/>
      <c r="C157" s="41"/>
      <c r="D157" s="257"/>
      <c r="E157" s="95"/>
      <c r="F157" s="201"/>
      <c r="G157" s="201"/>
      <c r="H157" s="208"/>
      <c r="I157" s="202"/>
      <c r="J157" s="207"/>
      <c r="K157" s="191"/>
      <c r="L157" s="278"/>
    </row>
    <row r="158" spans="1:12" ht="12.75">
      <c r="A158" s="39"/>
      <c r="B158" s="40"/>
      <c r="C158" s="41"/>
      <c r="D158" s="257"/>
      <c r="E158" s="151"/>
      <c r="F158" s="201"/>
      <c r="G158" s="201"/>
      <c r="H158" s="208"/>
      <c r="I158" s="202"/>
      <c r="J158" s="207"/>
      <c r="K158" s="191"/>
      <c r="L158" s="278"/>
    </row>
    <row r="159" spans="1:12" ht="12.75">
      <c r="A159" s="39"/>
      <c r="B159" s="40"/>
      <c r="C159" s="41"/>
      <c r="D159" s="258"/>
      <c r="E159" s="144"/>
      <c r="F159" s="201"/>
      <c r="G159" s="201"/>
      <c r="H159" s="208"/>
      <c r="I159" s="84"/>
      <c r="J159" s="207"/>
      <c r="K159" s="223"/>
      <c r="L159" s="145"/>
    </row>
    <row r="160" spans="1:12" ht="12.75">
      <c r="A160" s="39"/>
      <c r="B160" s="40"/>
      <c r="C160" s="41"/>
      <c r="D160" s="257"/>
      <c r="E160" s="95"/>
      <c r="F160" s="201"/>
      <c r="G160" s="201"/>
      <c r="H160" s="208"/>
      <c r="I160" s="202"/>
      <c r="J160" s="207"/>
      <c r="K160" s="191"/>
      <c r="L160" s="278"/>
    </row>
    <row r="161" spans="1:12" ht="12.75">
      <c r="A161" s="39"/>
      <c r="B161" s="40"/>
      <c r="C161" s="41"/>
      <c r="D161" s="257"/>
      <c r="E161" s="146"/>
      <c r="F161" s="201"/>
      <c r="G161" s="180"/>
      <c r="H161" s="208"/>
      <c r="I161" s="84"/>
      <c r="J161" s="220"/>
      <c r="K161" s="99"/>
      <c r="L161" s="278"/>
    </row>
    <row r="162" spans="1:12" ht="12.75">
      <c r="A162" s="39"/>
      <c r="B162" s="40"/>
      <c r="C162" s="41"/>
      <c r="D162" s="258"/>
      <c r="E162" s="144"/>
      <c r="F162" s="201"/>
      <c r="G162" s="201"/>
      <c r="H162" s="208"/>
      <c r="I162" s="84"/>
      <c r="J162" s="207"/>
      <c r="K162" s="223"/>
      <c r="L162" s="297"/>
    </row>
    <row r="163" spans="1:12" ht="12.75">
      <c r="A163" s="39"/>
      <c r="B163" s="40"/>
      <c r="C163" s="41"/>
      <c r="D163" s="257"/>
      <c r="E163" s="95"/>
      <c r="F163" s="201"/>
      <c r="G163" s="201"/>
      <c r="H163" s="208"/>
      <c r="I163" s="202"/>
      <c r="J163" s="207"/>
      <c r="K163" s="191"/>
      <c r="L163" s="278"/>
    </row>
    <row r="164" spans="1:12" ht="12.75">
      <c r="A164" s="39"/>
      <c r="B164" s="40"/>
      <c r="C164" s="41"/>
      <c r="D164" s="257"/>
      <c r="E164" s="146"/>
      <c r="F164" s="201"/>
      <c r="G164" s="180"/>
      <c r="H164" s="208"/>
      <c r="I164" s="84"/>
      <c r="J164" s="220"/>
      <c r="K164" s="99"/>
      <c r="L164" s="278"/>
    </row>
    <row r="165" spans="1:12" ht="12.75">
      <c r="A165" s="39"/>
      <c r="B165" s="40"/>
      <c r="C165" s="41"/>
      <c r="D165" s="258"/>
      <c r="E165" s="144"/>
      <c r="F165" s="201"/>
      <c r="G165" s="201"/>
      <c r="H165" s="208"/>
      <c r="I165" s="84"/>
      <c r="J165" s="207"/>
      <c r="K165" s="223"/>
      <c r="L165" s="297"/>
    </row>
    <row r="166" spans="1:12" ht="12.75">
      <c r="A166" s="39"/>
      <c r="B166" s="40"/>
      <c r="C166" s="41"/>
      <c r="D166" s="257"/>
      <c r="E166" s="95"/>
      <c r="F166" s="201"/>
      <c r="G166" s="201"/>
      <c r="H166" s="208"/>
      <c r="I166" s="202"/>
      <c r="J166" s="207"/>
      <c r="K166" s="191"/>
      <c r="L166" s="278"/>
    </row>
    <row r="167" spans="1:12" ht="12.75">
      <c r="A167" s="39"/>
      <c r="B167" s="40"/>
      <c r="C167" s="41"/>
      <c r="D167" s="257"/>
      <c r="E167" s="95"/>
      <c r="F167" s="201"/>
      <c r="G167" s="201"/>
      <c r="H167" s="208"/>
      <c r="I167" s="202"/>
      <c r="J167" s="207"/>
      <c r="K167" s="191"/>
      <c r="L167" s="278"/>
    </row>
    <row r="168" spans="1:12" ht="12.75">
      <c r="A168" s="39"/>
      <c r="B168" s="40"/>
      <c r="C168" s="41"/>
      <c r="D168" s="257"/>
      <c r="E168" s="95"/>
      <c r="F168" s="201"/>
      <c r="G168" s="201"/>
      <c r="H168" s="208"/>
      <c r="I168" s="202"/>
      <c r="J168" s="207"/>
      <c r="K168" s="99"/>
      <c r="L168" s="278"/>
    </row>
    <row r="169" spans="1:12" ht="12.75">
      <c r="A169" s="39"/>
      <c r="B169" s="40"/>
      <c r="C169" s="40"/>
      <c r="D169" s="258"/>
      <c r="E169" s="144"/>
      <c r="F169" s="201"/>
      <c r="G169" s="203"/>
      <c r="H169" s="206"/>
      <c r="I169" s="205"/>
      <c r="J169" s="198"/>
      <c r="K169" s="212"/>
      <c r="L169" s="297"/>
    </row>
    <row r="170" spans="1:12" ht="12.75">
      <c r="A170" s="39"/>
      <c r="B170" s="40"/>
      <c r="C170" s="40"/>
      <c r="D170" s="257"/>
      <c r="E170" s="93"/>
      <c r="F170" s="201"/>
      <c r="G170" s="194"/>
      <c r="H170" s="206"/>
      <c r="I170" s="205"/>
      <c r="J170" s="198"/>
      <c r="K170" s="191"/>
      <c r="L170" s="278"/>
    </row>
    <row r="171" spans="1:12" ht="12.75">
      <c r="A171" s="39"/>
      <c r="B171" s="40"/>
      <c r="C171" s="40"/>
      <c r="D171" s="257"/>
      <c r="E171" s="93"/>
      <c r="F171" s="201"/>
      <c r="G171" s="201"/>
      <c r="H171" s="206"/>
      <c r="I171" s="205"/>
      <c r="J171" s="198"/>
      <c r="K171" s="191"/>
      <c r="L171" s="278"/>
    </row>
    <row r="172" spans="1:12" ht="12.75">
      <c r="A172" s="39"/>
      <c r="B172" s="40"/>
      <c r="C172" s="40"/>
      <c r="D172" s="260"/>
      <c r="E172" s="140"/>
      <c r="F172" s="216"/>
      <c r="G172" s="216"/>
      <c r="H172" s="224"/>
      <c r="I172" s="217"/>
      <c r="J172" s="198"/>
      <c r="K172" s="277"/>
      <c r="L172" s="278"/>
    </row>
    <row r="173" spans="1:12" ht="12.75">
      <c r="A173" s="39"/>
      <c r="B173" s="40"/>
      <c r="C173" s="40"/>
      <c r="D173" s="257"/>
      <c r="E173" s="93"/>
      <c r="F173" s="201"/>
      <c r="G173" s="194"/>
      <c r="H173" s="206"/>
      <c r="I173" s="205"/>
      <c r="J173" s="198"/>
      <c r="K173" s="191"/>
      <c r="L173" s="278"/>
    </row>
    <row r="174" spans="1:12" ht="12.75">
      <c r="A174" s="39"/>
      <c r="B174" s="40"/>
      <c r="C174" s="40"/>
      <c r="D174" s="257"/>
      <c r="E174" s="93"/>
      <c r="F174" s="201"/>
      <c r="G174" s="194"/>
      <c r="H174" s="206"/>
      <c r="I174" s="205"/>
      <c r="J174" s="198"/>
      <c r="K174" s="191"/>
      <c r="L174" s="278"/>
    </row>
    <row r="175" spans="1:12" ht="12.75">
      <c r="A175" s="39"/>
      <c r="B175" s="40"/>
      <c r="C175" s="40"/>
      <c r="D175" s="257"/>
      <c r="E175" s="93"/>
      <c r="F175" s="201"/>
      <c r="G175" s="194"/>
      <c r="H175" s="206"/>
      <c r="I175" s="84"/>
      <c r="J175" s="198"/>
      <c r="K175" s="191"/>
      <c r="L175" s="278"/>
    </row>
    <row r="176" spans="1:12" ht="12.75">
      <c r="A176" s="39"/>
      <c r="B176" s="40"/>
      <c r="C176" s="40"/>
      <c r="D176" s="257"/>
      <c r="E176" s="93"/>
      <c r="F176" s="201"/>
      <c r="G176" s="194"/>
      <c r="H176" s="206"/>
      <c r="I176" s="84"/>
      <c r="J176" s="198"/>
      <c r="K176" s="191"/>
      <c r="L176" s="278"/>
    </row>
    <row r="177" spans="1:12" ht="12.75">
      <c r="A177" s="39"/>
      <c r="B177" s="40"/>
      <c r="C177" s="40"/>
      <c r="D177" s="257"/>
      <c r="E177" s="93"/>
      <c r="F177" s="201"/>
      <c r="G177" s="194"/>
      <c r="H177" s="206"/>
      <c r="I177" s="84"/>
      <c r="J177" s="198"/>
      <c r="K177" s="191"/>
      <c r="L177" s="278"/>
    </row>
    <row r="178" spans="1:12" ht="12.75">
      <c r="A178" s="39"/>
      <c r="B178" s="40"/>
      <c r="C178" s="41"/>
      <c r="D178" s="258"/>
      <c r="E178" s="144"/>
      <c r="F178" s="201"/>
      <c r="G178" s="180"/>
      <c r="H178" s="208"/>
      <c r="I178" s="84"/>
      <c r="J178" s="207"/>
      <c r="K178" s="215"/>
      <c r="L178" s="297"/>
    </row>
    <row r="179" spans="1:12" ht="12.75">
      <c r="A179" s="39"/>
      <c r="B179" s="40"/>
      <c r="C179" s="41"/>
      <c r="D179" s="257"/>
      <c r="E179" s="93"/>
      <c r="F179" s="201"/>
      <c r="G179" s="201"/>
      <c r="H179" s="208"/>
      <c r="I179" s="84"/>
      <c r="J179" s="207"/>
      <c r="K179" s="191"/>
      <c r="L179" s="297"/>
    </row>
    <row r="180" spans="1:12" ht="12.75">
      <c r="A180" s="39"/>
      <c r="B180" s="40"/>
      <c r="C180" s="41"/>
      <c r="D180" s="258"/>
      <c r="E180" s="144"/>
      <c r="F180" s="201"/>
      <c r="G180" s="180"/>
      <c r="H180" s="208"/>
      <c r="I180" s="84"/>
      <c r="J180" s="207"/>
      <c r="K180" s="215"/>
      <c r="L180" s="297"/>
    </row>
    <row r="181" spans="1:12" ht="12.75">
      <c r="A181" s="39"/>
      <c r="B181" s="40"/>
      <c r="C181" s="41"/>
      <c r="D181" s="257"/>
      <c r="E181" s="140"/>
      <c r="F181" s="201"/>
      <c r="G181" s="180"/>
      <c r="H181" s="208"/>
      <c r="I181" s="84"/>
      <c r="J181" s="207"/>
      <c r="K181" s="191"/>
      <c r="L181" s="278"/>
    </row>
    <row r="182" spans="1:12" ht="12.75">
      <c r="A182" s="39"/>
      <c r="B182" s="40"/>
      <c r="C182" s="41"/>
      <c r="D182" s="257"/>
      <c r="E182" s="140"/>
      <c r="F182" s="201"/>
      <c r="G182" s="201"/>
      <c r="H182" s="208"/>
      <c r="I182" s="84"/>
      <c r="J182" s="207"/>
      <c r="K182" s="191"/>
      <c r="L182" s="278"/>
    </row>
    <row r="183" spans="1:12" ht="12.75">
      <c r="A183" s="39"/>
      <c r="B183" s="40"/>
      <c r="C183" s="41"/>
      <c r="D183" s="257"/>
      <c r="E183" s="140"/>
      <c r="F183" s="201"/>
      <c r="G183" s="201"/>
      <c r="H183" s="208"/>
      <c r="I183" s="84"/>
      <c r="J183" s="207"/>
      <c r="K183" s="191"/>
      <c r="L183" s="298"/>
    </row>
    <row r="184" spans="1:12" ht="12.75">
      <c r="A184" s="39"/>
      <c r="B184" s="40"/>
      <c r="C184" s="41"/>
      <c r="D184" s="257"/>
      <c r="E184" s="140"/>
      <c r="F184" s="201"/>
      <c r="G184" s="201"/>
      <c r="H184" s="208"/>
      <c r="I184" s="84"/>
      <c r="J184" s="207"/>
      <c r="K184" s="191"/>
      <c r="L184" s="298"/>
    </row>
    <row r="185" spans="1:12" ht="12.75">
      <c r="A185" s="39"/>
      <c r="B185" s="40"/>
      <c r="C185" s="41"/>
      <c r="D185" s="261"/>
      <c r="E185" s="140"/>
      <c r="F185" s="201"/>
      <c r="G185" s="201"/>
      <c r="H185" s="208"/>
      <c r="I185" s="84"/>
      <c r="J185" s="207"/>
      <c r="K185" s="191"/>
      <c r="L185" s="298"/>
    </row>
    <row r="186" spans="1:12" ht="12.75">
      <c r="A186" s="39"/>
      <c r="B186" s="40"/>
      <c r="C186" s="41"/>
      <c r="D186" s="262"/>
      <c r="E186" s="140"/>
      <c r="F186" s="201"/>
      <c r="G186" s="201"/>
      <c r="H186" s="208"/>
      <c r="I186" s="84"/>
      <c r="J186" s="207"/>
      <c r="K186" s="191"/>
      <c r="L186" s="278"/>
    </row>
    <row r="187" spans="1:12" ht="12.75">
      <c r="A187" s="39"/>
      <c r="B187" s="40"/>
      <c r="C187" s="41"/>
      <c r="D187" s="262"/>
      <c r="E187" s="140"/>
      <c r="F187" s="201"/>
      <c r="G187" s="201"/>
      <c r="H187" s="208"/>
      <c r="I187" s="84"/>
      <c r="J187" s="207"/>
      <c r="K187" s="191"/>
      <c r="L187" s="298"/>
    </row>
    <row r="188" spans="1:12" ht="12.75">
      <c r="A188" s="39"/>
      <c r="B188" s="40"/>
      <c r="C188" s="41"/>
      <c r="D188" s="262"/>
      <c r="E188" s="140"/>
      <c r="F188" s="201"/>
      <c r="G188" s="201"/>
      <c r="H188" s="208"/>
      <c r="I188" s="84"/>
      <c r="J188" s="207"/>
      <c r="K188" s="191"/>
      <c r="L188" s="278"/>
    </row>
    <row r="189" spans="1:12" ht="12.75">
      <c r="A189" s="39"/>
      <c r="B189" s="40"/>
      <c r="C189" s="41"/>
      <c r="D189" s="261"/>
      <c r="E189" s="93"/>
      <c r="F189" s="201"/>
      <c r="G189" s="201"/>
      <c r="H189" s="208"/>
      <c r="I189" s="84"/>
      <c r="J189" s="207"/>
      <c r="K189" s="191"/>
      <c r="L189" s="298"/>
    </row>
    <row r="190" spans="1:12" ht="12.75">
      <c r="A190" s="39"/>
      <c r="B190" s="40"/>
      <c r="C190" s="41"/>
      <c r="D190" s="261"/>
      <c r="E190" s="93"/>
      <c r="F190" s="201"/>
      <c r="G190" s="201"/>
      <c r="H190" s="208"/>
      <c r="I190" s="84"/>
      <c r="J190" s="207"/>
      <c r="K190" s="191"/>
      <c r="L190" s="298"/>
    </row>
    <row r="191" spans="1:12" ht="12.75">
      <c r="A191" s="39"/>
      <c r="B191" s="40"/>
      <c r="C191" s="41"/>
      <c r="D191" s="263"/>
      <c r="E191" s="93"/>
      <c r="F191" s="201"/>
      <c r="G191" s="201"/>
      <c r="H191" s="208"/>
      <c r="I191" s="84"/>
      <c r="J191" s="207"/>
      <c r="K191" s="191"/>
      <c r="L191" s="298"/>
    </row>
    <row r="192" spans="1:12" ht="12.75">
      <c r="A192" s="39"/>
      <c r="B192" s="40"/>
      <c r="C192" s="41"/>
      <c r="D192" s="258"/>
      <c r="E192" s="144"/>
      <c r="F192" s="201"/>
      <c r="G192" s="180"/>
      <c r="H192" s="208"/>
      <c r="I192" s="84"/>
      <c r="J192" s="207"/>
      <c r="K192" s="225"/>
      <c r="L192" s="297"/>
    </row>
    <row r="193" spans="1:12" ht="12.75">
      <c r="A193" s="39"/>
      <c r="B193" s="40"/>
      <c r="C193" s="41"/>
      <c r="D193" s="257"/>
      <c r="E193" s="93"/>
      <c r="F193" s="201"/>
      <c r="G193" s="180"/>
      <c r="H193" s="208"/>
      <c r="I193" s="84"/>
      <c r="J193" s="207"/>
      <c r="K193" s="191"/>
      <c r="L193" s="298"/>
    </row>
    <row r="194" spans="1:12" ht="12.75">
      <c r="A194" s="39"/>
      <c r="B194" s="40"/>
      <c r="C194" s="41"/>
      <c r="D194" s="257"/>
      <c r="E194" s="93"/>
      <c r="F194" s="201"/>
      <c r="G194" s="180"/>
      <c r="H194" s="208"/>
      <c r="I194" s="84"/>
      <c r="J194" s="207"/>
      <c r="K194" s="191"/>
      <c r="L194" s="298"/>
    </row>
    <row r="195" spans="1:12" ht="12.75">
      <c r="A195" s="39"/>
      <c r="B195" s="40"/>
      <c r="C195" s="41"/>
      <c r="D195" s="257"/>
      <c r="E195" s="93"/>
      <c r="F195" s="201"/>
      <c r="G195" s="190"/>
      <c r="H195" s="208"/>
      <c r="I195" s="84"/>
      <c r="J195" s="207"/>
      <c r="K195" s="191"/>
      <c r="L195" s="298"/>
    </row>
    <row r="196" spans="1:12" ht="12.75">
      <c r="A196" s="39"/>
      <c r="B196" s="40"/>
      <c r="C196" s="41"/>
      <c r="D196" s="257"/>
      <c r="E196" s="93"/>
      <c r="F196" s="201"/>
      <c r="G196" s="180"/>
      <c r="H196" s="208"/>
      <c r="I196" s="84"/>
      <c r="J196" s="207"/>
      <c r="K196" s="191"/>
      <c r="L196" s="298"/>
    </row>
    <row r="197" spans="1:12" ht="12.75">
      <c r="A197" s="39"/>
      <c r="B197" s="40"/>
      <c r="C197" s="41"/>
      <c r="D197" s="257"/>
      <c r="E197" s="93"/>
      <c r="F197" s="201"/>
      <c r="G197" s="180"/>
      <c r="H197" s="208"/>
      <c r="I197" s="84"/>
      <c r="J197" s="207"/>
      <c r="K197" s="191"/>
      <c r="L197" s="298"/>
    </row>
    <row r="198" spans="1:12" ht="12.75">
      <c r="A198" s="39"/>
      <c r="B198" s="40"/>
      <c r="C198" s="41"/>
      <c r="D198" s="257"/>
      <c r="E198" s="93"/>
      <c r="F198" s="201"/>
      <c r="G198" s="180"/>
      <c r="H198" s="208"/>
      <c r="I198" s="84"/>
      <c r="J198" s="207"/>
      <c r="K198" s="99"/>
      <c r="L198" s="298"/>
    </row>
    <row r="199" spans="1:12" ht="12.75">
      <c r="A199" s="39"/>
      <c r="B199" s="40"/>
      <c r="C199" s="40"/>
      <c r="D199" s="258"/>
      <c r="E199" s="144"/>
      <c r="F199" s="201"/>
      <c r="G199" s="203"/>
      <c r="H199" s="206"/>
      <c r="I199" s="84"/>
      <c r="J199" s="207"/>
      <c r="K199" s="212"/>
      <c r="L199" s="297"/>
    </row>
    <row r="200" spans="1:12" ht="12.75">
      <c r="A200" s="39"/>
      <c r="B200" s="40"/>
      <c r="C200" s="40"/>
      <c r="D200" s="264"/>
      <c r="E200" s="93"/>
      <c r="F200" s="201"/>
      <c r="G200" s="194"/>
      <c r="H200" s="206"/>
      <c r="I200" s="84"/>
      <c r="J200" s="207"/>
      <c r="K200" s="191"/>
      <c r="L200" s="297"/>
    </row>
    <row r="201" spans="1:12" ht="12.75">
      <c r="A201" s="39"/>
      <c r="B201" s="40"/>
      <c r="C201" s="40"/>
      <c r="D201" s="264"/>
      <c r="E201" s="93"/>
      <c r="F201" s="201"/>
      <c r="G201" s="194"/>
      <c r="H201" s="206"/>
      <c r="I201" s="84"/>
      <c r="J201" s="207"/>
      <c r="K201" s="191"/>
      <c r="L201" s="297"/>
    </row>
    <row r="202" spans="1:12" ht="12.75">
      <c r="A202" s="39"/>
      <c r="B202" s="40"/>
      <c r="C202" s="40"/>
      <c r="D202" s="264"/>
      <c r="E202" s="93"/>
      <c r="F202" s="201"/>
      <c r="G202" s="194"/>
      <c r="H202" s="206"/>
      <c r="I202" s="84"/>
      <c r="J202" s="207"/>
      <c r="K202" s="191"/>
      <c r="L202" s="297"/>
    </row>
    <row r="203" spans="1:12" ht="12.75">
      <c r="A203" s="39"/>
      <c r="B203" s="40"/>
      <c r="C203" s="40"/>
      <c r="D203" s="264"/>
      <c r="E203" s="93"/>
      <c r="F203" s="201"/>
      <c r="G203" s="194"/>
      <c r="H203" s="206"/>
      <c r="I203" s="84"/>
      <c r="J203" s="207"/>
      <c r="K203" s="191"/>
      <c r="L203" s="297"/>
    </row>
    <row r="204" spans="1:12" ht="12.75">
      <c r="A204" s="39"/>
      <c r="B204" s="40"/>
      <c r="C204" s="40"/>
      <c r="D204" s="264"/>
      <c r="E204" s="93"/>
      <c r="F204" s="201"/>
      <c r="G204" s="194"/>
      <c r="H204" s="206"/>
      <c r="I204" s="84"/>
      <c r="J204" s="207"/>
      <c r="K204" s="191"/>
      <c r="L204" s="297"/>
    </row>
    <row r="205" spans="1:12" ht="12.75">
      <c r="A205" s="39"/>
      <c r="B205" s="40"/>
      <c r="C205" s="40"/>
      <c r="D205" s="264"/>
      <c r="E205" s="93"/>
      <c r="F205" s="201"/>
      <c r="G205" s="194"/>
      <c r="H205" s="206"/>
      <c r="I205" s="84"/>
      <c r="J205" s="207"/>
      <c r="K205" s="191"/>
      <c r="L205" s="297"/>
    </row>
    <row r="206" spans="1:12" ht="12.75">
      <c r="A206" s="39"/>
      <c r="B206" s="40"/>
      <c r="C206" s="40"/>
      <c r="D206" s="257"/>
      <c r="E206" s="93"/>
      <c r="F206" s="201"/>
      <c r="G206" s="194"/>
      <c r="H206" s="206"/>
      <c r="I206" s="84"/>
      <c r="J206" s="207"/>
      <c r="K206" s="226"/>
      <c r="L206" s="297"/>
    </row>
    <row r="207" spans="1:12" ht="12.75">
      <c r="A207" s="39"/>
      <c r="B207" s="40"/>
      <c r="C207" s="40"/>
      <c r="D207" s="258"/>
      <c r="E207" s="144"/>
      <c r="F207" s="201"/>
      <c r="G207" s="203"/>
      <c r="H207" s="206"/>
      <c r="I207" s="84"/>
      <c r="J207" s="207"/>
      <c r="K207" s="212"/>
      <c r="L207" s="297"/>
    </row>
    <row r="208" spans="1:12" ht="12.75">
      <c r="A208" s="39"/>
      <c r="B208" s="40"/>
      <c r="C208" s="40"/>
      <c r="D208" s="257"/>
      <c r="E208" s="93"/>
      <c r="F208" s="201"/>
      <c r="G208" s="194"/>
      <c r="H208" s="206"/>
      <c r="I208" s="84"/>
      <c r="J208" s="207"/>
      <c r="K208" s="191"/>
      <c r="L208" s="297"/>
    </row>
    <row r="209" spans="1:12" ht="12.75">
      <c r="A209" s="39"/>
      <c r="B209" s="40"/>
      <c r="C209" s="40"/>
      <c r="D209" s="257"/>
      <c r="E209" s="93"/>
      <c r="F209" s="201"/>
      <c r="G209" s="194"/>
      <c r="H209" s="206"/>
      <c r="I209" s="84"/>
      <c r="J209" s="207"/>
      <c r="K209" s="191"/>
      <c r="L209" s="297"/>
    </row>
    <row r="210" spans="1:12" ht="12.75">
      <c r="A210" s="39"/>
      <c r="B210" s="40"/>
      <c r="C210" s="40"/>
      <c r="D210" s="257"/>
      <c r="E210" s="93"/>
      <c r="F210" s="201"/>
      <c r="G210" s="194"/>
      <c r="H210" s="206"/>
      <c r="I210" s="84"/>
      <c r="J210" s="207"/>
      <c r="K210" s="191"/>
      <c r="L210" s="278"/>
    </row>
    <row r="211" spans="1:12" ht="12.75">
      <c r="A211" s="39"/>
      <c r="B211" s="40"/>
      <c r="C211" s="40"/>
      <c r="D211" s="257"/>
      <c r="E211" s="93"/>
      <c r="F211" s="201"/>
      <c r="G211" s="194"/>
      <c r="H211" s="206"/>
      <c r="I211" s="84"/>
      <c r="J211" s="207"/>
      <c r="K211" s="191"/>
      <c r="L211" s="278"/>
    </row>
    <row r="212" spans="1:12" ht="12.75">
      <c r="A212" s="39"/>
      <c r="B212" s="40"/>
      <c r="C212" s="40"/>
      <c r="D212" s="257"/>
      <c r="E212" s="93"/>
      <c r="F212" s="201"/>
      <c r="G212" s="194"/>
      <c r="H212" s="206"/>
      <c r="I212" s="84"/>
      <c r="J212" s="207"/>
      <c r="K212" s="226"/>
      <c r="L212" s="297"/>
    </row>
    <row r="213" spans="1:12" ht="12.75">
      <c r="A213" s="39"/>
      <c r="B213" s="40"/>
      <c r="C213" s="40"/>
      <c r="D213" s="258"/>
      <c r="E213" s="144"/>
      <c r="F213" s="201"/>
      <c r="G213" s="203"/>
      <c r="H213" s="206"/>
      <c r="I213" s="84"/>
      <c r="J213" s="207"/>
      <c r="K213" s="212"/>
      <c r="L213" s="297"/>
    </row>
    <row r="214" spans="1:12" ht="12.75">
      <c r="A214" s="39"/>
      <c r="B214" s="40"/>
      <c r="C214" s="40"/>
      <c r="D214" s="257"/>
      <c r="E214" s="93"/>
      <c r="F214" s="201"/>
      <c r="G214" s="194"/>
      <c r="H214" s="206"/>
      <c r="I214" s="84"/>
      <c r="J214" s="207"/>
      <c r="K214" s="191"/>
      <c r="L214" s="297"/>
    </row>
    <row r="215" spans="1:12" ht="12.75">
      <c r="A215" s="39"/>
      <c r="B215" s="40"/>
      <c r="C215" s="40"/>
      <c r="D215" s="257"/>
      <c r="E215" s="93"/>
      <c r="F215" s="201"/>
      <c r="G215" s="194"/>
      <c r="H215" s="206"/>
      <c r="I215" s="84"/>
      <c r="J215" s="207"/>
      <c r="K215" s="226"/>
      <c r="L215" s="297"/>
    </row>
    <row r="216" spans="1:12" ht="12.75">
      <c r="A216" s="39"/>
      <c r="B216" s="40"/>
      <c r="C216" s="41"/>
      <c r="D216" s="258"/>
      <c r="E216" s="144"/>
      <c r="F216" s="201"/>
      <c r="G216" s="180"/>
      <c r="H216" s="208"/>
      <c r="I216" s="84"/>
      <c r="J216" s="207"/>
      <c r="K216" s="215"/>
      <c r="L216" s="297"/>
    </row>
    <row r="217" spans="1:12" ht="12.75">
      <c r="A217" s="39"/>
      <c r="B217" s="40"/>
      <c r="C217" s="41"/>
      <c r="D217" s="257"/>
      <c r="E217" s="93"/>
      <c r="F217" s="201"/>
      <c r="G217" s="219"/>
      <c r="H217" s="206"/>
      <c r="I217" s="84"/>
      <c r="J217" s="207"/>
      <c r="K217" s="191"/>
      <c r="L217" s="297"/>
    </row>
    <row r="218" spans="1:12" ht="12.75">
      <c r="A218" s="39"/>
      <c r="B218" s="40"/>
      <c r="C218" s="41"/>
      <c r="D218" s="257"/>
      <c r="E218" s="93"/>
      <c r="F218" s="201"/>
      <c r="G218" s="219"/>
      <c r="H218" s="208"/>
      <c r="I218" s="84"/>
      <c r="J218" s="207"/>
      <c r="K218" s="227"/>
      <c r="L218" s="297"/>
    </row>
    <row r="219" spans="1:12" ht="12.75">
      <c r="A219" s="39"/>
      <c r="B219" s="40"/>
      <c r="C219" s="41"/>
      <c r="D219" s="258"/>
      <c r="E219" s="144"/>
      <c r="F219" s="201"/>
      <c r="G219" s="180"/>
      <c r="H219" s="208"/>
      <c r="I219" s="84"/>
      <c r="J219" s="207"/>
      <c r="K219" s="215"/>
      <c r="L219" s="297"/>
    </row>
    <row r="220" spans="1:12" ht="12.75">
      <c r="A220" s="39"/>
      <c r="B220" s="40"/>
      <c r="C220" s="41"/>
      <c r="D220" s="257"/>
      <c r="E220" s="93"/>
      <c r="F220" s="194"/>
      <c r="G220" s="194"/>
      <c r="H220" s="206"/>
      <c r="I220" s="84"/>
      <c r="J220" s="207"/>
      <c r="K220" s="191"/>
      <c r="L220" s="176"/>
    </row>
    <row r="221" spans="1:12" ht="12.75">
      <c r="A221" s="39"/>
      <c r="B221" s="40"/>
      <c r="C221" s="41"/>
      <c r="D221" s="257"/>
      <c r="E221" s="93"/>
      <c r="F221" s="194"/>
      <c r="G221" s="194"/>
      <c r="H221" s="208"/>
      <c r="I221" s="84"/>
      <c r="J221" s="207"/>
      <c r="K221" s="191"/>
      <c r="L221" s="176"/>
    </row>
    <row r="222" spans="1:12" ht="12.75">
      <c r="A222" s="39"/>
      <c r="B222" s="40"/>
      <c r="C222" s="41"/>
      <c r="D222" s="257"/>
      <c r="E222" s="93"/>
      <c r="F222" s="194"/>
      <c r="G222" s="194"/>
      <c r="H222" s="208"/>
      <c r="I222" s="84"/>
      <c r="J222" s="207"/>
      <c r="K222" s="191"/>
      <c r="L222" s="176"/>
    </row>
    <row r="223" spans="1:12" ht="12.75">
      <c r="A223" s="39"/>
      <c r="B223" s="40"/>
      <c r="C223" s="41"/>
      <c r="D223" s="257"/>
      <c r="E223" s="93"/>
      <c r="F223" s="194"/>
      <c r="G223" s="194"/>
      <c r="H223" s="208"/>
      <c r="I223" s="84"/>
      <c r="J223" s="207"/>
      <c r="K223" s="191"/>
      <c r="L223" s="174"/>
    </row>
    <row r="224" spans="1:12" ht="12.75">
      <c r="A224" s="39"/>
      <c r="B224" s="40"/>
      <c r="C224" s="41"/>
      <c r="D224" s="257"/>
      <c r="E224" s="93"/>
      <c r="F224" s="194"/>
      <c r="G224" s="201"/>
      <c r="H224" s="208"/>
      <c r="I224" s="84"/>
      <c r="J224" s="207"/>
      <c r="K224" s="227"/>
      <c r="L224" s="297"/>
    </row>
    <row r="225" spans="1:12" ht="12.75">
      <c r="A225" s="39"/>
      <c r="B225" s="40"/>
      <c r="C225" s="41"/>
      <c r="D225" s="258"/>
      <c r="E225" s="144"/>
      <c r="F225" s="201"/>
      <c r="G225" s="180"/>
      <c r="H225" s="208"/>
      <c r="I225" s="84"/>
      <c r="J225" s="207"/>
      <c r="K225" s="215"/>
      <c r="L225" s="297"/>
    </row>
    <row r="226" spans="1:12" ht="12.75">
      <c r="A226" s="39"/>
      <c r="B226" s="40"/>
      <c r="C226" s="41"/>
      <c r="D226" s="257"/>
      <c r="E226" s="93"/>
      <c r="F226" s="194"/>
      <c r="G226" s="194"/>
      <c r="H226" s="206"/>
      <c r="I226" s="84"/>
      <c r="J226" s="207"/>
      <c r="K226" s="191"/>
      <c r="L226" s="297"/>
    </row>
    <row r="227" spans="1:12" ht="12.75">
      <c r="A227" s="39"/>
      <c r="B227" s="40"/>
      <c r="C227" s="41"/>
      <c r="D227" s="257"/>
      <c r="E227" s="93"/>
      <c r="F227" s="194"/>
      <c r="G227" s="194"/>
      <c r="H227" s="208"/>
      <c r="I227" s="84"/>
      <c r="J227" s="207"/>
      <c r="K227" s="191"/>
      <c r="L227" s="297"/>
    </row>
    <row r="228" spans="1:12" ht="12.75">
      <c r="A228" s="39"/>
      <c r="B228" s="40"/>
      <c r="C228" s="40"/>
      <c r="D228" s="258"/>
      <c r="E228" s="153"/>
      <c r="F228" s="228"/>
      <c r="G228" s="229"/>
      <c r="H228" s="206"/>
      <c r="I228" s="214"/>
      <c r="J228" s="207"/>
      <c r="K228" s="212"/>
      <c r="L228" s="297"/>
    </row>
    <row r="229" spans="1:12" ht="12.75">
      <c r="A229" s="39"/>
      <c r="B229" s="40"/>
      <c r="C229" s="40"/>
      <c r="D229" s="257"/>
      <c r="E229" s="155"/>
      <c r="F229" s="228"/>
      <c r="G229" s="228"/>
      <c r="H229" s="206"/>
      <c r="I229" s="84"/>
      <c r="J229" s="207"/>
      <c r="K229" s="191"/>
      <c r="L229" s="174"/>
    </row>
    <row r="230" spans="1:12" ht="12.75">
      <c r="A230" s="39"/>
      <c r="B230" s="40"/>
      <c r="C230" s="40"/>
      <c r="D230" s="257"/>
      <c r="E230" s="156"/>
      <c r="F230" s="228"/>
      <c r="G230" s="228"/>
      <c r="H230" s="206"/>
      <c r="I230" s="84"/>
      <c r="J230" s="207"/>
      <c r="K230" s="191"/>
      <c r="L230" s="174"/>
    </row>
    <row r="231" spans="1:12" ht="12.75">
      <c r="A231" s="39"/>
      <c r="B231" s="40"/>
      <c r="C231" s="40"/>
      <c r="D231" s="257"/>
      <c r="E231" s="156"/>
      <c r="F231" s="228"/>
      <c r="G231" s="228"/>
      <c r="H231" s="206"/>
      <c r="I231" s="84"/>
      <c r="J231" s="207"/>
      <c r="K231" s="191"/>
      <c r="L231" s="174"/>
    </row>
    <row r="232" spans="1:12" ht="12.75">
      <c r="A232" s="39"/>
      <c r="B232" s="40"/>
      <c r="C232" s="40"/>
      <c r="D232" s="257"/>
      <c r="E232" s="156"/>
      <c r="F232" s="228"/>
      <c r="G232" s="228"/>
      <c r="H232" s="206"/>
      <c r="I232" s="84"/>
      <c r="J232" s="207"/>
      <c r="K232" s="191"/>
      <c r="L232" s="176"/>
    </row>
    <row r="233" spans="1:12" ht="12.75">
      <c r="A233" s="39"/>
      <c r="B233" s="40"/>
      <c r="C233" s="40"/>
      <c r="D233" s="258"/>
      <c r="E233" s="153"/>
      <c r="F233" s="104"/>
      <c r="G233" s="119"/>
      <c r="H233" s="104"/>
      <c r="I233" s="116"/>
      <c r="J233" s="207"/>
      <c r="K233" s="212"/>
      <c r="L233" s="297"/>
    </row>
    <row r="234" spans="1:12" ht="12.75">
      <c r="A234" s="157"/>
      <c r="B234" s="158"/>
      <c r="C234" s="158"/>
      <c r="D234" s="257"/>
      <c r="E234" s="93"/>
      <c r="F234" s="194"/>
      <c r="G234" s="194"/>
      <c r="H234" s="206"/>
      <c r="I234" s="84"/>
      <c r="J234" s="207"/>
      <c r="K234" s="191"/>
      <c r="L234" s="298"/>
    </row>
    <row r="235" spans="1:12" ht="12.75">
      <c r="A235" s="157"/>
      <c r="B235" s="158"/>
      <c r="C235" s="158"/>
      <c r="D235" s="260"/>
      <c r="E235" s="93"/>
      <c r="F235" s="194"/>
      <c r="G235" s="194"/>
      <c r="H235" s="206"/>
      <c r="I235" s="84"/>
      <c r="J235" s="207"/>
      <c r="K235" s="191"/>
      <c r="L235" s="298"/>
    </row>
    <row r="236" spans="1:12" ht="12.75">
      <c r="A236" s="157"/>
      <c r="B236" s="158"/>
      <c r="C236" s="158"/>
      <c r="D236" s="257"/>
      <c r="E236" s="93"/>
      <c r="F236" s="194"/>
      <c r="G236" s="194"/>
      <c r="H236" s="206"/>
      <c r="I236" s="205"/>
      <c r="J236" s="207"/>
      <c r="K236" s="191"/>
      <c r="L236" s="298"/>
    </row>
    <row r="237" spans="1:12" ht="12.75">
      <c r="A237" s="157"/>
      <c r="B237" s="158"/>
      <c r="C237" s="158"/>
      <c r="D237" s="257"/>
      <c r="E237" s="93"/>
      <c r="F237" s="194"/>
      <c r="G237" s="194"/>
      <c r="H237" s="206"/>
      <c r="I237" s="205"/>
      <c r="J237" s="207"/>
      <c r="K237" s="99"/>
      <c r="L237" s="298"/>
    </row>
    <row r="238" spans="1:12" ht="12.75">
      <c r="A238" s="39"/>
      <c r="B238" s="40"/>
      <c r="C238" s="41"/>
      <c r="D238" s="258"/>
      <c r="E238" s="144"/>
      <c r="F238" s="201"/>
      <c r="G238" s="180"/>
      <c r="H238" s="208"/>
      <c r="I238" s="197"/>
      <c r="J238" s="207"/>
      <c r="K238" s="215"/>
      <c r="L238" s="297"/>
    </row>
    <row r="239" spans="1:12" ht="12.75">
      <c r="A239" s="39"/>
      <c r="B239" s="40"/>
      <c r="C239" s="41"/>
      <c r="D239" s="262"/>
      <c r="E239" s="146"/>
      <c r="F239" s="201"/>
      <c r="G239" s="201"/>
      <c r="H239" s="208"/>
      <c r="I239" s="84"/>
      <c r="J239" s="207"/>
      <c r="K239" s="191"/>
      <c r="L239" s="176"/>
    </row>
    <row r="240" spans="1:12" ht="12.75">
      <c r="A240" s="39"/>
      <c r="B240" s="40"/>
      <c r="C240" s="41"/>
      <c r="D240" s="262"/>
      <c r="E240" s="146"/>
      <c r="F240" s="201"/>
      <c r="G240" s="201"/>
      <c r="H240" s="208"/>
      <c r="I240" s="84"/>
      <c r="J240" s="207"/>
      <c r="K240" s="191"/>
      <c r="L240" s="174"/>
    </row>
    <row r="241" spans="1:12" ht="12.75">
      <c r="A241" s="39"/>
      <c r="B241" s="40"/>
      <c r="C241" s="41"/>
      <c r="D241" s="262"/>
      <c r="E241" s="146"/>
      <c r="F241" s="201"/>
      <c r="G241" s="194"/>
      <c r="H241" s="208"/>
      <c r="I241" s="84"/>
      <c r="J241" s="207"/>
      <c r="K241" s="191"/>
      <c r="L241" s="174"/>
    </row>
    <row r="242" spans="1:12" ht="12.75">
      <c r="A242" s="39"/>
      <c r="B242" s="40"/>
      <c r="C242" s="41"/>
      <c r="D242" s="262"/>
      <c r="E242" s="146"/>
      <c r="F242" s="201"/>
      <c r="G242" s="194"/>
      <c r="H242" s="208"/>
      <c r="I242" s="84"/>
      <c r="J242" s="207"/>
      <c r="K242" s="191"/>
      <c r="L242" s="174"/>
    </row>
    <row r="243" spans="1:12" ht="12.75">
      <c r="A243" s="39"/>
      <c r="B243" s="40"/>
      <c r="C243" s="41"/>
      <c r="D243" s="262"/>
      <c r="E243" s="88"/>
      <c r="F243" s="201"/>
      <c r="G243" s="194"/>
      <c r="H243" s="208"/>
      <c r="I243" s="84"/>
      <c r="J243" s="207"/>
      <c r="K243" s="191"/>
      <c r="L243" s="174"/>
    </row>
    <row r="244" spans="1:12" ht="12.75">
      <c r="A244" s="39"/>
      <c r="B244" s="40"/>
      <c r="C244" s="41"/>
      <c r="D244" s="258"/>
      <c r="E244" s="144"/>
      <c r="F244" s="201"/>
      <c r="G244" s="219"/>
      <c r="H244" s="208"/>
      <c r="I244" s="197"/>
      <c r="J244" s="207"/>
      <c r="K244" s="215"/>
      <c r="L244" s="297"/>
    </row>
    <row r="245" spans="1:12" ht="12.75">
      <c r="A245" s="39"/>
      <c r="B245" s="40"/>
      <c r="C245" s="41"/>
      <c r="D245" s="257"/>
      <c r="E245" s="146"/>
      <c r="F245" s="230"/>
      <c r="G245" s="201"/>
      <c r="H245" s="208"/>
      <c r="I245" s="84"/>
      <c r="J245" s="207"/>
      <c r="K245" s="191"/>
      <c r="L245" s="176"/>
    </row>
    <row r="246" spans="1:12" ht="12.75">
      <c r="A246" s="39"/>
      <c r="B246" s="40"/>
      <c r="C246" s="41"/>
      <c r="D246" s="257"/>
      <c r="E246" s="146"/>
      <c r="F246" s="230"/>
      <c r="G246" s="201"/>
      <c r="H246" s="208"/>
      <c r="I246" s="84"/>
      <c r="J246" s="207"/>
      <c r="K246" s="191"/>
      <c r="L246" s="176"/>
    </row>
    <row r="247" spans="1:12" ht="12.75">
      <c r="A247" s="39"/>
      <c r="B247" s="40"/>
      <c r="C247" s="41"/>
      <c r="D247" s="257"/>
      <c r="E247" s="146"/>
      <c r="F247" s="230"/>
      <c r="G247" s="201"/>
      <c r="H247" s="208"/>
      <c r="I247" s="84"/>
      <c r="J247" s="207"/>
      <c r="K247" s="191"/>
      <c r="L247" s="176"/>
    </row>
    <row r="248" spans="1:12" ht="12.75">
      <c r="A248" s="39"/>
      <c r="B248" s="40"/>
      <c r="C248" s="41"/>
      <c r="D248" s="257"/>
      <c r="E248" s="146"/>
      <c r="F248" s="230"/>
      <c r="G248" s="201"/>
      <c r="H248" s="208"/>
      <c r="I248" s="84"/>
      <c r="J248" s="207"/>
      <c r="K248" s="191"/>
      <c r="L248" s="176"/>
    </row>
    <row r="249" spans="1:12" ht="12.75">
      <c r="A249" s="39"/>
      <c r="B249" s="40"/>
      <c r="C249" s="41"/>
      <c r="D249" s="257"/>
      <c r="E249" s="146"/>
      <c r="F249" s="230"/>
      <c r="G249" s="201"/>
      <c r="H249" s="208"/>
      <c r="I249" s="213"/>
      <c r="J249" s="207"/>
      <c r="K249" s="191"/>
      <c r="L249" s="176"/>
    </row>
    <row r="250" spans="1:12" ht="12.75">
      <c r="A250" s="39"/>
      <c r="B250" s="40"/>
      <c r="C250" s="41"/>
      <c r="D250" s="259"/>
      <c r="E250" s="146"/>
      <c r="F250" s="230"/>
      <c r="G250" s="201"/>
      <c r="H250" s="208"/>
      <c r="I250" s="84"/>
      <c r="J250" s="207"/>
      <c r="K250" s="191"/>
      <c r="L250" s="176"/>
    </row>
    <row r="251" spans="1:12" ht="12.75">
      <c r="A251" s="39"/>
      <c r="B251" s="40"/>
      <c r="C251" s="41"/>
      <c r="D251" s="259"/>
      <c r="E251" s="146"/>
      <c r="F251" s="230"/>
      <c r="G251" s="201"/>
      <c r="H251" s="208"/>
      <c r="I251" s="213"/>
      <c r="J251" s="207"/>
      <c r="K251" s="191"/>
      <c r="L251" s="176"/>
    </row>
    <row r="252" spans="1:12" ht="12.75">
      <c r="A252" s="39"/>
      <c r="B252" s="40"/>
      <c r="C252" s="41"/>
      <c r="D252" s="259"/>
      <c r="E252" s="146"/>
      <c r="F252" s="230"/>
      <c r="G252" s="201"/>
      <c r="H252" s="208"/>
      <c r="I252" s="213"/>
      <c r="J252" s="207"/>
      <c r="K252" s="191"/>
      <c r="L252" s="176"/>
    </row>
    <row r="253" spans="1:12" ht="12.75">
      <c r="A253" s="39"/>
      <c r="B253" s="40"/>
      <c r="C253" s="41"/>
      <c r="D253" s="257"/>
      <c r="E253" s="146"/>
      <c r="F253" s="230"/>
      <c r="G253" s="201"/>
      <c r="H253" s="208"/>
      <c r="I253" s="84"/>
      <c r="J253" s="207"/>
      <c r="K253" s="191"/>
      <c r="L253" s="176"/>
    </row>
    <row r="254" spans="1:12" ht="12.75">
      <c r="A254" s="39"/>
      <c r="B254" s="40"/>
      <c r="C254" s="41"/>
      <c r="D254" s="257"/>
      <c r="E254" s="88"/>
      <c r="F254" s="230"/>
      <c r="G254" s="201"/>
      <c r="H254" s="208"/>
      <c r="I254" s="84"/>
      <c r="J254" s="207"/>
      <c r="K254" s="191"/>
      <c r="L254" s="176"/>
    </row>
    <row r="255" spans="1:12" ht="12.75">
      <c r="A255" s="39"/>
      <c r="B255" s="40"/>
      <c r="C255" s="41"/>
      <c r="D255" s="257"/>
      <c r="E255" s="88"/>
      <c r="F255" s="230"/>
      <c r="G255" s="201"/>
      <c r="H255" s="208"/>
      <c r="I255" s="84"/>
      <c r="J255" s="231"/>
      <c r="K255" s="191"/>
      <c r="L255" s="174"/>
    </row>
    <row r="256" spans="1:12" ht="12.75">
      <c r="A256" s="39"/>
      <c r="B256" s="40"/>
      <c r="C256" s="41"/>
      <c r="D256" s="262"/>
      <c r="E256" s="88"/>
      <c r="F256" s="230"/>
      <c r="G256" s="201"/>
      <c r="H256" s="208"/>
      <c r="I256" s="84"/>
      <c r="J256" s="207"/>
      <c r="K256" s="191"/>
      <c r="L256" s="174"/>
    </row>
    <row r="257" spans="1:12" ht="12.75">
      <c r="A257" s="39"/>
      <c r="B257" s="40"/>
      <c r="C257" s="41"/>
      <c r="D257" s="260"/>
      <c r="E257" s="146"/>
      <c r="F257" s="230"/>
      <c r="G257" s="201"/>
      <c r="H257" s="208"/>
      <c r="I257" s="84"/>
      <c r="J257" s="207"/>
      <c r="K257" s="191"/>
      <c r="L257" s="176"/>
    </row>
    <row r="258" spans="1:12" ht="12.75">
      <c r="A258" s="39"/>
      <c r="B258" s="40"/>
      <c r="C258" s="41"/>
      <c r="D258" s="257"/>
      <c r="E258" s="88"/>
      <c r="F258" s="230"/>
      <c r="G258" s="201"/>
      <c r="H258" s="208"/>
      <c r="I258" s="84"/>
      <c r="J258" s="207"/>
      <c r="K258" s="191"/>
      <c r="L258" s="174"/>
    </row>
    <row r="259" spans="1:12" ht="12.75">
      <c r="A259" s="39"/>
      <c r="B259" s="40"/>
      <c r="C259" s="41"/>
      <c r="D259" s="257"/>
      <c r="E259" s="146"/>
      <c r="F259" s="230"/>
      <c r="G259" s="201"/>
      <c r="H259" s="208"/>
      <c r="I259" s="213"/>
      <c r="J259" s="207"/>
      <c r="K259" s="191"/>
      <c r="L259" s="174"/>
    </row>
    <row r="260" spans="1:12" ht="12.75">
      <c r="A260" s="39"/>
      <c r="B260" s="40"/>
      <c r="C260" s="41"/>
      <c r="D260" s="257"/>
      <c r="E260" s="146"/>
      <c r="F260" s="230"/>
      <c r="G260" s="201"/>
      <c r="H260" s="208"/>
      <c r="I260" s="213"/>
      <c r="J260" s="207"/>
      <c r="K260" s="191"/>
      <c r="L260" s="174"/>
    </row>
    <row r="261" spans="1:12" ht="12.75">
      <c r="A261" s="39"/>
      <c r="B261" s="40"/>
      <c r="C261" s="41"/>
      <c r="D261" s="257"/>
      <c r="E261" s="146"/>
      <c r="F261" s="230"/>
      <c r="G261" s="201"/>
      <c r="H261" s="208"/>
      <c r="I261" s="213"/>
      <c r="J261" s="207"/>
      <c r="K261" s="191"/>
      <c r="L261" s="176"/>
    </row>
    <row r="262" spans="1:12" ht="12.75">
      <c r="A262" s="39"/>
      <c r="B262" s="40"/>
      <c r="C262" s="41"/>
      <c r="D262" s="257"/>
      <c r="E262" s="146"/>
      <c r="F262" s="230"/>
      <c r="G262" s="201"/>
      <c r="H262" s="208"/>
      <c r="I262" s="213"/>
      <c r="J262" s="207"/>
      <c r="K262" s="191"/>
      <c r="L262" s="176"/>
    </row>
    <row r="263" spans="1:12" ht="12.75">
      <c r="A263" s="39"/>
      <c r="B263" s="40"/>
      <c r="C263" s="41"/>
      <c r="D263" s="257"/>
      <c r="E263" s="146"/>
      <c r="F263" s="230"/>
      <c r="G263" s="201"/>
      <c r="H263" s="208"/>
      <c r="I263" s="213"/>
      <c r="J263" s="207"/>
      <c r="K263" s="191"/>
      <c r="L263" s="176"/>
    </row>
    <row r="264" spans="1:12" ht="12.75">
      <c r="A264" s="39"/>
      <c r="B264" s="40"/>
      <c r="C264" s="41"/>
      <c r="D264" s="257"/>
      <c r="E264" s="146"/>
      <c r="F264" s="230"/>
      <c r="G264" s="201"/>
      <c r="H264" s="208"/>
      <c r="I264" s="213"/>
      <c r="J264" s="207"/>
      <c r="K264" s="191"/>
      <c r="L264" s="176"/>
    </row>
    <row r="265" spans="1:12" ht="12.75">
      <c r="A265" s="39"/>
      <c r="B265" s="40"/>
      <c r="C265" s="41"/>
      <c r="D265" s="257"/>
      <c r="E265" s="146"/>
      <c r="F265" s="230"/>
      <c r="G265" s="201"/>
      <c r="H265" s="208"/>
      <c r="I265" s="84"/>
      <c r="J265" s="207"/>
      <c r="K265" s="191"/>
      <c r="L265" s="176"/>
    </row>
    <row r="266" spans="1:12" ht="12.75">
      <c r="A266" s="39"/>
      <c r="B266" s="40"/>
      <c r="C266" s="41"/>
      <c r="D266" s="257"/>
      <c r="E266" s="146"/>
      <c r="F266" s="230"/>
      <c r="G266" s="201"/>
      <c r="H266" s="208"/>
      <c r="I266" s="213"/>
      <c r="J266" s="207"/>
      <c r="K266" s="191"/>
      <c r="L266" s="176"/>
    </row>
    <row r="267" spans="1:12" ht="12.75">
      <c r="A267" s="39"/>
      <c r="B267" s="40"/>
      <c r="C267" s="41"/>
      <c r="D267" s="257"/>
      <c r="E267" s="146"/>
      <c r="F267" s="230"/>
      <c r="G267" s="201"/>
      <c r="H267" s="208"/>
      <c r="I267" s="84"/>
      <c r="J267" s="207"/>
      <c r="K267" s="191"/>
      <c r="L267" s="176"/>
    </row>
    <row r="268" spans="1:12" ht="12.75">
      <c r="A268" s="39"/>
      <c r="B268" s="40"/>
      <c r="C268" s="41"/>
      <c r="D268" s="257"/>
      <c r="E268" s="146"/>
      <c r="F268" s="230"/>
      <c r="G268" s="201"/>
      <c r="H268" s="208"/>
      <c r="I268" s="84"/>
      <c r="J268" s="207"/>
      <c r="K268" s="191"/>
      <c r="L268" s="176"/>
    </row>
    <row r="269" spans="1:12" ht="12.75">
      <c r="A269" s="39"/>
      <c r="B269" s="40"/>
      <c r="C269" s="41"/>
      <c r="D269" s="257"/>
      <c r="E269" s="146"/>
      <c r="F269" s="230"/>
      <c r="G269" s="201"/>
      <c r="H269" s="208"/>
      <c r="I269" s="84"/>
      <c r="J269" s="207"/>
      <c r="K269" s="191"/>
      <c r="L269" s="176"/>
    </row>
    <row r="270" spans="1:12" ht="12.75">
      <c r="A270" s="159"/>
      <c r="B270" s="160"/>
      <c r="C270" s="161"/>
      <c r="D270" s="265"/>
      <c r="E270" s="163"/>
      <c r="F270" s="194"/>
      <c r="G270" s="232"/>
      <c r="H270" s="208"/>
      <c r="I270" s="189"/>
      <c r="J270" s="207"/>
      <c r="K270" s="101"/>
      <c r="L270" s="297"/>
    </row>
    <row r="271" spans="1:12" ht="12.75">
      <c r="A271" s="39"/>
      <c r="B271" s="40"/>
      <c r="C271" s="41"/>
      <c r="D271" s="258"/>
      <c r="E271" s="144"/>
      <c r="F271" s="201"/>
      <c r="G271" s="180"/>
      <c r="H271" s="208"/>
      <c r="I271" s="84"/>
      <c r="J271" s="207"/>
      <c r="K271" s="215"/>
      <c r="L271" s="297"/>
    </row>
    <row r="272" spans="1:12" ht="12.75">
      <c r="A272" s="164"/>
      <c r="B272" s="165"/>
      <c r="C272" s="165"/>
      <c r="D272" s="257"/>
      <c r="E272" s="146"/>
      <c r="F272" s="201"/>
      <c r="G272" s="201"/>
      <c r="H272" s="208"/>
      <c r="I272" s="205"/>
      <c r="J272" s="207"/>
      <c r="K272" s="191"/>
      <c r="L272" s="298"/>
    </row>
    <row r="273" spans="1:12" ht="12.75">
      <c r="A273" s="164"/>
      <c r="B273" s="165"/>
      <c r="C273" s="165"/>
      <c r="D273" s="266"/>
      <c r="E273" s="93"/>
      <c r="F273" s="203"/>
      <c r="G273" s="203"/>
      <c r="H273" s="233"/>
      <c r="I273" s="205"/>
      <c r="J273" s="207"/>
      <c r="K273" s="101"/>
      <c r="L273" s="297"/>
    </row>
    <row r="274" spans="1:12" ht="12.75">
      <c r="A274" s="39"/>
      <c r="B274" s="166"/>
      <c r="C274" s="166"/>
      <c r="D274" s="258"/>
      <c r="E274" s="144"/>
      <c r="F274" s="194"/>
      <c r="G274" s="194"/>
      <c r="H274" s="206"/>
      <c r="I274" s="205"/>
      <c r="J274" s="207"/>
      <c r="K274" s="212"/>
      <c r="L274" s="297"/>
    </row>
    <row r="275" spans="1:12" ht="12.75">
      <c r="A275" s="167"/>
      <c r="B275" s="166"/>
      <c r="C275" s="166"/>
      <c r="D275" s="257"/>
      <c r="E275" s="168"/>
      <c r="F275" s="194"/>
      <c r="G275" s="194"/>
      <c r="H275" s="206"/>
      <c r="I275" s="205"/>
      <c r="J275" s="207"/>
      <c r="K275" s="191"/>
      <c r="L275" s="298"/>
    </row>
    <row r="276" spans="1:12" ht="12.75">
      <c r="A276" s="167"/>
      <c r="B276" s="166"/>
      <c r="C276" s="166"/>
      <c r="D276" s="257"/>
      <c r="E276" s="168"/>
      <c r="F276" s="194"/>
      <c r="G276" s="194"/>
      <c r="H276" s="206"/>
      <c r="I276" s="205"/>
      <c r="J276" s="207"/>
      <c r="K276" s="191"/>
      <c r="L276" s="298"/>
    </row>
    <row r="277" spans="1:12" ht="12.75">
      <c r="A277" s="167"/>
      <c r="B277" s="166"/>
      <c r="C277" s="166"/>
      <c r="D277" s="257"/>
      <c r="E277" s="168"/>
      <c r="F277" s="194"/>
      <c r="G277" s="194"/>
      <c r="H277" s="206"/>
      <c r="I277" s="205"/>
      <c r="J277" s="207"/>
      <c r="K277" s="191"/>
      <c r="L277" s="298"/>
    </row>
    <row r="278" spans="1:12" ht="12.75">
      <c r="A278" s="167"/>
      <c r="B278" s="166"/>
      <c r="C278" s="166"/>
      <c r="D278" s="257"/>
      <c r="E278" s="168"/>
      <c r="F278" s="194"/>
      <c r="G278" s="194"/>
      <c r="H278" s="206"/>
      <c r="I278" s="205"/>
      <c r="J278" s="207"/>
      <c r="K278" s="191"/>
      <c r="L278" s="298"/>
    </row>
    <row r="279" spans="1:12" ht="12.75">
      <c r="A279" s="167"/>
      <c r="B279" s="166"/>
      <c r="C279" s="166"/>
      <c r="D279" s="257"/>
      <c r="E279" s="168"/>
      <c r="F279" s="194"/>
      <c r="G279" s="194"/>
      <c r="H279" s="206"/>
      <c r="I279" s="205"/>
      <c r="J279" s="207"/>
      <c r="K279" s="191"/>
      <c r="L279" s="298"/>
    </row>
    <row r="280" spans="1:12" ht="12.75">
      <c r="A280" s="167"/>
      <c r="B280" s="166"/>
      <c r="C280" s="166"/>
      <c r="D280" s="257"/>
      <c r="E280" s="168"/>
      <c r="F280" s="194"/>
      <c r="G280" s="194"/>
      <c r="H280" s="206"/>
      <c r="I280" s="205"/>
      <c r="J280" s="207"/>
      <c r="K280" s="191"/>
      <c r="L280" s="298"/>
    </row>
    <row r="281" spans="1:12" ht="12.75">
      <c r="A281" s="39"/>
      <c r="B281" s="40"/>
      <c r="C281" s="41"/>
      <c r="D281" s="258"/>
      <c r="E281" s="144"/>
      <c r="F281" s="201"/>
      <c r="G281" s="180"/>
      <c r="H281" s="208"/>
      <c r="I281" s="84"/>
      <c r="J281" s="207"/>
      <c r="K281" s="223"/>
      <c r="L281" s="297"/>
    </row>
    <row r="282" spans="1:12" ht="12.75">
      <c r="A282" s="39"/>
      <c r="B282" s="40"/>
      <c r="C282" s="41"/>
      <c r="D282" s="257"/>
      <c r="E282" s="93"/>
      <c r="F282" s="201"/>
      <c r="G282" s="194"/>
      <c r="H282" s="208"/>
      <c r="I282" s="84"/>
      <c r="J282" s="207"/>
      <c r="K282" s="191"/>
      <c r="L282" s="298"/>
    </row>
    <row r="283" spans="1:12" ht="12.75">
      <c r="A283" s="39"/>
      <c r="B283" s="40"/>
      <c r="C283" s="41"/>
      <c r="D283" s="257"/>
      <c r="E283" s="93"/>
      <c r="F283" s="201"/>
      <c r="G283" s="194"/>
      <c r="H283" s="208"/>
      <c r="I283" s="84"/>
      <c r="J283" s="207"/>
      <c r="K283" s="191"/>
      <c r="L283" s="298"/>
    </row>
    <row r="284" spans="1:12" ht="12.75">
      <c r="A284" s="39"/>
      <c r="B284" s="40"/>
      <c r="C284" s="41"/>
      <c r="D284" s="257"/>
      <c r="E284" s="93"/>
      <c r="F284" s="201"/>
      <c r="G284" s="194"/>
      <c r="H284" s="208"/>
      <c r="I284" s="84"/>
      <c r="J284" s="207"/>
      <c r="K284" s="191"/>
      <c r="L284" s="298"/>
    </row>
    <row r="285" spans="1:12" ht="12.75">
      <c r="A285" s="39"/>
      <c r="B285" s="40"/>
      <c r="C285" s="41"/>
      <c r="D285" s="257"/>
      <c r="E285" s="93"/>
      <c r="F285" s="201"/>
      <c r="G285" s="194"/>
      <c r="H285" s="208"/>
      <c r="I285" s="84"/>
      <c r="J285" s="207"/>
      <c r="K285" s="227"/>
      <c r="L285" s="297"/>
    </row>
    <row r="286" spans="1:12" ht="12.75">
      <c r="A286" s="39"/>
      <c r="B286" s="40"/>
      <c r="C286" s="41"/>
      <c r="D286" s="258"/>
      <c r="E286" s="144"/>
      <c r="F286" s="201"/>
      <c r="G286" s="190"/>
      <c r="H286" s="208"/>
      <c r="I286" s="197"/>
      <c r="J286" s="207"/>
      <c r="K286" s="215"/>
      <c r="L286" s="297"/>
    </row>
    <row r="287" spans="1:12" ht="12.75">
      <c r="A287" s="39"/>
      <c r="B287" s="40"/>
      <c r="C287" s="41"/>
      <c r="D287" s="257"/>
      <c r="E287" s="146"/>
      <c r="F287" s="201"/>
      <c r="G287" s="190"/>
      <c r="H287" s="208"/>
      <c r="I287" s="84"/>
      <c r="J287" s="207"/>
      <c r="K287" s="191"/>
      <c r="L287" s="298"/>
    </row>
    <row r="288" spans="1:12" ht="12.75">
      <c r="A288" s="39"/>
      <c r="B288" s="40"/>
      <c r="C288" s="41"/>
      <c r="D288" s="257"/>
      <c r="E288" s="146"/>
      <c r="F288" s="201"/>
      <c r="G288" s="190"/>
      <c r="H288" s="208"/>
      <c r="I288" s="84"/>
      <c r="J288" s="207"/>
      <c r="K288" s="191"/>
      <c r="L288" s="298"/>
    </row>
    <row r="289" spans="1:12" ht="12.75">
      <c r="A289" s="39"/>
      <c r="B289" s="40"/>
      <c r="C289" s="41"/>
      <c r="D289" s="257"/>
      <c r="E289" s="146"/>
      <c r="F289" s="201"/>
      <c r="G289" s="190"/>
      <c r="H289" s="208"/>
      <c r="I289" s="84"/>
      <c r="J289" s="207"/>
      <c r="K289" s="191"/>
      <c r="L289" s="298"/>
    </row>
    <row r="290" spans="1:12" ht="12.75">
      <c r="A290" s="39"/>
      <c r="B290" s="40"/>
      <c r="C290" s="41"/>
      <c r="D290" s="257"/>
      <c r="E290" s="146"/>
      <c r="F290" s="201"/>
      <c r="G290" s="190"/>
      <c r="H290" s="208"/>
      <c r="I290" s="84"/>
      <c r="J290" s="207"/>
      <c r="K290" s="191"/>
      <c r="L290" s="298"/>
    </row>
    <row r="291" spans="1:12" ht="12.75">
      <c r="A291" s="39"/>
      <c r="B291" s="40"/>
      <c r="C291" s="41"/>
      <c r="D291" s="257"/>
      <c r="E291" s="146"/>
      <c r="F291" s="201"/>
      <c r="G291" s="190"/>
      <c r="H291" s="208"/>
      <c r="I291" s="84"/>
      <c r="J291" s="207"/>
      <c r="K291" s="191"/>
      <c r="L291" s="298"/>
    </row>
    <row r="292" spans="1:12" ht="12.75">
      <c r="A292" s="39"/>
      <c r="B292" s="40"/>
      <c r="C292" s="41"/>
      <c r="D292" s="257"/>
      <c r="E292" s="146"/>
      <c r="F292" s="201"/>
      <c r="G292" s="190"/>
      <c r="H292" s="208"/>
      <c r="I292" s="84"/>
      <c r="J292" s="207"/>
      <c r="K292" s="191"/>
      <c r="L292" s="298"/>
    </row>
    <row r="293" spans="1:12" ht="12.75">
      <c r="A293" s="39"/>
      <c r="B293" s="40"/>
      <c r="C293" s="41"/>
      <c r="D293" s="257"/>
      <c r="E293" s="146"/>
      <c r="F293" s="201"/>
      <c r="G293" s="190"/>
      <c r="H293" s="208"/>
      <c r="I293" s="84"/>
      <c r="J293" s="207"/>
      <c r="K293" s="191"/>
      <c r="L293" s="298"/>
    </row>
    <row r="294" spans="1:12" ht="12.75">
      <c r="A294" s="39"/>
      <c r="B294" s="40"/>
      <c r="C294" s="41"/>
      <c r="D294" s="257"/>
      <c r="E294" s="146"/>
      <c r="F294" s="201"/>
      <c r="G294" s="190"/>
      <c r="H294" s="208"/>
      <c r="I294" s="84"/>
      <c r="J294" s="207"/>
      <c r="K294" s="191"/>
      <c r="L294" s="298"/>
    </row>
    <row r="295" spans="1:12" ht="12.75">
      <c r="A295" s="39"/>
      <c r="B295" s="40"/>
      <c r="C295" s="41"/>
      <c r="D295" s="257"/>
      <c r="E295" s="146"/>
      <c r="F295" s="201"/>
      <c r="G295" s="190"/>
      <c r="H295" s="208"/>
      <c r="I295" s="84"/>
      <c r="J295" s="207"/>
      <c r="K295" s="191"/>
      <c r="L295" s="298"/>
    </row>
    <row r="296" spans="1:12" ht="12.75">
      <c r="A296" s="39"/>
      <c r="B296" s="40"/>
      <c r="C296" s="41"/>
      <c r="D296" s="257"/>
      <c r="E296" s="146"/>
      <c r="F296" s="201"/>
      <c r="G296" s="190"/>
      <c r="H296" s="208"/>
      <c r="I296" s="84"/>
      <c r="J296" s="207"/>
      <c r="K296" s="191"/>
      <c r="L296" s="298"/>
    </row>
    <row r="297" spans="1:12" ht="12.75">
      <c r="A297" s="39"/>
      <c r="B297" s="40"/>
      <c r="C297" s="41"/>
      <c r="D297" s="257"/>
      <c r="E297" s="146"/>
      <c r="F297" s="201"/>
      <c r="G297" s="190"/>
      <c r="H297" s="208"/>
      <c r="I297" s="84"/>
      <c r="J297" s="207"/>
      <c r="K297" s="191"/>
      <c r="L297" s="298"/>
    </row>
    <row r="298" spans="1:12" ht="12.75">
      <c r="A298" s="39"/>
      <c r="B298" s="40"/>
      <c r="C298" s="41"/>
      <c r="D298" s="257"/>
      <c r="E298" s="146"/>
      <c r="F298" s="201"/>
      <c r="G298" s="190"/>
      <c r="H298" s="208"/>
      <c r="I298" s="205"/>
      <c r="J298" s="207"/>
      <c r="K298" s="191"/>
      <c r="L298" s="298"/>
    </row>
    <row r="299" spans="1:12" ht="12.75">
      <c r="A299" s="39"/>
      <c r="B299" s="40"/>
      <c r="C299" s="41"/>
      <c r="D299" s="257"/>
      <c r="E299" s="146"/>
      <c r="F299" s="201"/>
      <c r="G299" s="190"/>
      <c r="H299" s="208"/>
      <c r="I299" s="84"/>
      <c r="J299" s="198"/>
      <c r="K299" s="191"/>
      <c r="L299" s="278"/>
    </row>
    <row r="300" spans="1:12" ht="12.75">
      <c r="A300" s="39"/>
      <c r="B300" s="40"/>
      <c r="C300" s="41"/>
      <c r="D300" s="258"/>
      <c r="E300" s="144"/>
      <c r="F300" s="201"/>
      <c r="G300" s="219"/>
      <c r="H300" s="208"/>
      <c r="I300" s="84"/>
      <c r="J300" s="207"/>
      <c r="K300" s="215"/>
      <c r="L300" s="297"/>
    </row>
    <row r="301" spans="1:12" ht="12.75">
      <c r="A301" s="167"/>
      <c r="B301" s="40"/>
      <c r="C301" s="41"/>
      <c r="D301" s="257"/>
      <c r="E301" s="146"/>
      <c r="F301" s="201"/>
      <c r="G301" s="201"/>
      <c r="H301" s="208"/>
      <c r="I301" s="84"/>
      <c r="J301" s="207"/>
      <c r="K301" s="191"/>
      <c r="L301" s="278"/>
    </row>
    <row r="302" spans="1:12" ht="12.75">
      <c r="A302" s="167"/>
      <c r="B302" s="40"/>
      <c r="C302" s="41"/>
      <c r="D302" s="257"/>
      <c r="E302" s="146"/>
      <c r="F302" s="201"/>
      <c r="G302" s="201"/>
      <c r="H302" s="208"/>
      <c r="I302" s="84"/>
      <c r="J302" s="207"/>
      <c r="K302" s="191"/>
      <c r="L302" s="278"/>
    </row>
    <row r="303" spans="1:12" ht="12.75">
      <c r="A303" s="167"/>
      <c r="B303" s="40"/>
      <c r="C303" s="41"/>
      <c r="D303" s="257"/>
      <c r="E303" s="88"/>
      <c r="F303" s="201"/>
      <c r="G303" s="201"/>
      <c r="H303" s="208"/>
      <c r="I303" s="84"/>
      <c r="J303" s="207"/>
      <c r="K303" s="191"/>
      <c r="L303" s="278"/>
    </row>
    <row r="304" spans="1:12" ht="12.75">
      <c r="A304" s="167"/>
      <c r="B304" s="40"/>
      <c r="C304" s="41"/>
      <c r="D304" s="257"/>
      <c r="E304" s="88"/>
      <c r="F304" s="201"/>
      <c r="G304" s="201"/>
      <c r="H304" s="208"/>
      <c r="I304" s="84"/>
      <c r="J304" s="207"/>
      <c r="K304" s="191"/>
      <c r="L304" s="278"/>
    </row>
    <row r="305" spans="1:12" ht="12.75">
      <c r="A305" s="294"/>
      <c r="B305" s="275"/>
      <c r="C305" s="274"/>
      <c r="D305" s="257"/>
      <c r="E305" s="88"/>
      <c r="F305" s="84"/>
      <c r="G305" s="84"/>
      <c r="H305" s="196"/>
      <c r="I305" s="84"/>
      <c r="J305" s="276"/>
      <c r="K305" s="277"/>
      <c r="L305" s="278"/>
    </row>
    <row r="306" spans="1:12" ht="12.75">
      <c r="A306" s="167"/>
      <c r="B306" s="40"/>
      <c r="C306" s="41"/>
      <c r="D306" s="257"/>
      <c r="E306" s="146"/>
      <c r="F306" s="201"/>
      <c r="G306" s="201"/>
      <c r="H306" s="208"/>
      <c r="I306" s="84"/>
      <c r="J306" s="207"/>
      <c r="K306" s="191"/>
      <c r="L306" s="278"/>
    </row>
    <row r="307" spans="1:12" ht="12.75">
      <c r="A307" s="167"/>
      <c r="B307" s="40"/>
      <c r="C307" s="41"/>
      <c r="D307" s="257"/>
      <c r="E307" s="146"/>
      <c r="F307" s="201"/>
      <c r="G307" s="201"/>
      <c r="H307" s="208"/>
      <c r="I307" s="84"/>
      <c r="J307" s="207"/>
      <c r="K307" s="191"/>
      <c r="L307" s="278"/>
    </row>
    <row r="308" spans="1:12" ht="12.75">
      <c r="A308" s="39"/>
      <c r="B308" s="40"/>
      <c r="C308" s="41"/>
      <c r="D308" s="258"/>
      <c r="E308" s="144"/>
      <c r="F308" s="201"/>
      <c r="G308" s="190"/>
      <c r="H308" s="208"/>
      <c r="I308" s="189"/>
      <c r="J308" s="207"/>
      <c r="K308" s="215"/>
      <c r="L308" s="297"/>
    </row>
    <row r="309" spans="1:12" ht="12.75">
      <c r="A309" s="39"/>
      <c r="B309" s="40"/>
      <c r="C309" s="41"/>
      <c r="D309" s="257"/>
      <c r="E309" s="146"/>
      <c r="F309" s="201"/>
      <c r="G309" s="190"/>
      <c r="H309" s="208"/>
      <c r="I309" s="189"/>
      <c r="J309" s="207"/>
      <c r="K309" s="191"/>
      <c r="L309" s="278"/>
    </row>
    <row r="310" spans="1:12" ht="12.75">
      <c r="A310" s="39"/>
      <c r="B310" s="40"/>
      <c r="C310" s="41"/>
      <c r="D310" s="257"/>
      <c r="E310" s="146"/>
      <c r="F310" s="201"/>
      <c r="G310" s="190"/>
      <c r="H310" s="208"/>
      <c r="I310" s="189"/>
      <c r="J310" s="207"/>
      <c r="K310" s="191"/>
      <c r="L310" s="278"/>
    </row>
    <row r="311" spans="1:12" ht="12.75">
      <c r="A311" s="39"/>
      <c r="B311" s="40"/>
      <c r="C311" s="41"/>
      <c r="D311" s="257"/>
      <c r="E311" s="146"/>
      <c r="F311" s="201"/>
      <c r="G311" s="190"/>
      <c r="H311" s="208"/>
      <c r="I311" s="189"/>
      <c r="J311" s="207"/>
      <c r="K311" s="191"/>
      <c r="L311" s="278"/>
    </row>
    <row r="312" spans="1:12" ht="12.75">
      <c r="A312" s="39"/>
      <c r="B312" s="40"/>
      <c r="C312" s="41"/>
      <c r="D312" s="257"/>
      <c r="E312" s="88"/>
      <c r="F312" s="201"/>
      <c r="G312" s="190"/>
      <c r="H312" s="208"/>
      <c r="I312" s="205"/>
      <c r="J312" s="207"/>
      <c r="K312" s="191"/>
      <c r="L312" s="278"/>
    </row>
    <row r="313" spans="1:12" ht="12.75">
      <c r="A313" s="39"/>
      <c r="B313" s="40"/>
      <c r="C313" s="41"/>
      <c r="D313" s="257"/>
      <c r="E313" s="88"/>
      <c r="F313" s="201"/>
      <c r="G313" s="190"/>
      <c r="H313" s="208"/>
      <c r="I313" s="205"/>
      <c r="J313" s="207"/>
      <c r="K313" s="191"/>
      <c r="L313" s="278"/>
    </row>
    <row r="314" spans="1:12" ht="12.75">
      <c r="A314" s="39"/>
      <c r="B314" s="40"/>
      <c r="C314" s="41"/>
      <c r="D314" s="257"/>
      <c r="E314" s="146"/>
      <c r="F314" s="201"/>
      <c r="G314" s="190"/>
      <c r="H314" s="208"/>
      <c r="I314" s="205"/>
      <c r="J314" s="207"/>
      <c r="K314" s="191"/>
      <c r="L314" s="278"/>
    </row>
    <row r="315" spans="1:12" ht="12.75">
      <c r="A315" s="39"/>
      <c r="B315" s="40"/>
      <c r="C315" s="41"/>
      <c r="D315" s="257"/>
      <c r="E315" s="146"/>
      <c r="F315" s="201"/>
      <c r="G315" s="190"/>
      <c r="H315" s="208"/>
      <c r="I315" s="189"/>
      <c r="J315" s="207"/>
      <c r="K315" s="191"/>
      <c r="L315" s="278"/>
    </row>
    <row r="316" spans="1:12" ht="12.75">
      <c r="A316" s="39"/>
      <c r="B316" s="40"/>
      <c r="C316" s="41"/>
      <c r="D316" s="257"/>
      <c r="E316" s="146"/>
      <c r="F316" s="201"/>
      <c r="G316" s="190"/>
      <c r="H316" s="208"/>
      <c r="I316" s="189"/>
      <c r="J316" s="207"/>
      <c r="K316" s="191"/>
      <c r="L316" s="278"/>
    </row>
    <row r="317" spans="1:12" ht="12.75">
      <c r="A317" s="39"/>
      <c r="B317" s="40"/>
      <c r="C317" s="41"/>
      <c r="D317" s="257"/>
      <c r="E317" s="146"/>
      <c r="F317" s="201"/>
      <c r="G317" s="190"/>
      <c r="H317" s="208"/>
      <c r="I317" s="189"/>
      <c r="J317" s="207"/>
      <c r="K317" s="191"/>
      <c r="L317" s="278"/>
    </row>
    <row r="318" spans="1:12" ht="12.75">
      <c r="A318" s="39"/>
      <c r="B318" s="40"/>
      <c r="C318" s="41"/>
      <c r="D318" s="257"/>
      <c r="E318" s="146"/>
      <c r="F318" s="201"/>
      <c r="G318" s="190"/>
      <c r="H318" s="208"/>
      <c r="I318" s="189"/>
      <c r="J318" s="207"/>
      <c r="K318" s="191"/>
      <c r="L318" s="278"/>
    </row>
    <row r="319" spans="1:12" ht="12.75">
      <c r="A319" s="39"/>
      <c r="B319" s="40"/>
      <c r="C319" s="41"/>
      <c r="D319" s="257"/>
      <c r="E319" s="146"/>
      <c r="F319" s="201"/>
      <c r="G319" s="208"/>
      <c r="H319" s="208"/>
      <c r="I319" s="189"/>
      <c r="J319" s="207"/>
      <c r="K319" s="191"/>
      <c r="L319" s="278"/>
    </row>
    <row r="320" spans="1:12" ht="12.75">
      <c r="A320" s="39"/>
      <c r="B320" s="40"/>
      <c r="C320" s="41"/>
      <c r="D320" s="257"/>
      <c r="E320" s="146"/>
      <c r="F320" s="201"/>
      <c r="G320" s="190"/>
      <c r="H320" s="208"/>
      <c r="I320" s="189"/>
      <c r="J320" s="207"/>
      <c r="K320" s="191"/>
      <c r="L320" s="278"/>
    </row>
    <row r="321" spans="1:12" ht="12.75">
      <c r="A321" s="39"/>
      <c r="B321" s="40"/>
      <c r="C321" s="41"/>
      <c r="D321" s="258"/>
      <c r="E321" s="144"/>
      <c r="F321" s="201"/>
      <c r="G321" s="190"/>
      <c r="H321" s="208"/>
      <c r="I321" s="189"/>
      <c r="J321" s="207"/>
      <c r="K321" s="215"/>
      <c r="L321" s="297"/>
    </row>
    <row r="322" spans="1:12" ht="12.75">
      <c r="A322" s="167"/>
      <c r="B322" s="40"/>
      <c r="C322" s="41"/>
      <c r="D322" s="257"/>
      <c r="E322" s="146"/>
      <c r="F322" s="201"/>
      <c r="G322" s="201"/>
      <c r="H322" s="208"/>
      <c r="I322" s="189"/>
      <c r="J322" s="207"/>
      <c r="K322" s="191"/>
      <c r="L322" s="174"/>
    </row>
    <row r="323" spans="1:12" ht="12.75">
      <c r="A323" s="167"/>
      <c r="B323" s="40"/>
      <c r="C323" s="41"/>
      <c r="D323" s="260"/>
      <c r="E323" s="146"/>
      <c r="F323" s="201"/>
      <c r="G323" s="201"/>
      <c r="H323" s="208"/>
      <c r="I323" s="189"/>
      <c r="J323" s="207"/>
      <c r="K323" s="191"/>
      <c r="L323" s="174"/>
    </row>
    <row r="324" spans="1:12" ht="12.75">
      <c r="A324" s="39"/>
      <c r="B324" s="169"/>
      <c r="C324" s="40"/>
      <c r="D324" s="258"/>
      <c r="E324" s="90"/>
      <c r="F324" s="234"/>
      <c r="G324" s="235"/>
      <c r="H324" s="206"/>
      <c r="I324" s="189"/>
      <c r="J324" s="207"/>
      <c r="K324" s="236"/>
      <c r="L324" s="297"/>
    </row>
    <row r="325" spans="1:12" ht="12.75">
      <c r="A325" s="39"/>
      <c r="B325" s="40"/>
      <c r="C325" s="40"/>
      <c r="D325" s="257"/>
      <c r="E325" s="146"/>
      <c r="F325" s="201"/>
      <c r="G325" s="234"/>
      <c r="H325" s="208"/>
      <c r="I325" s="189"/>
      <c r="J325" s="207"/>
      <c r="K325" s="191"/>
      <c r="L325" s="278"/>
    </row>
    <row r="326" spans="1:12" ht="12.75">
      <c r="A326" s="39"/>
      <c r="B326" s="40"/>
      <c r="C326" s="40"/>
      <c r="D326" s="257"/>
      <c r="E326" s="146"/>
      <c r="F326" s="201"/>
      <c r="G326" s="234"/>
      <c r="H326" s="237"/>
      <c r="I326" s="189"/>
      <c r="J326" s="207"/>
      <c r="K326" s="191"/>
      <c r="L326" s="278"/>
    </row>
    <row r="327" spans="1:12" ht="12.75">
      <c r="A327" s="39"/>
      <c r="B327" s="40"/>
      <c r="C327" s="40"/>
      <c r="D327" s="257"/>
      <c r="E327" s="88"/>
      <c r="F327" s="201"/>
      <c r="G327" s="234"/>
      <c r="H327" s="237"/>
      <c r="I327" s="189"/>
      <c r="J327" s="207"/>
      <c r="K327" s="191"/>
      <c r="L327" s="278"/>
    </row>
    <row r="328" spans="1:12" ht="12.75">
      <c r="A328" s="39"/>
      <c r="B328" s="40"/>
      <c r="C328" s="40"/>
      <c r="D328" s="257"/>
      <c r="E328" s="88"/>
      <c r="F328" s="201"/>
      <c r="G328" s="234"/>
      <c r="H328" s="237"/>
      <c r="I328" s="189"/>
      <c r="J328" s="207"/>
      <c r="K328" s="191"/>
      <c r="L328" s="278"/>
    </row>
    <row r="329" spans="1:12" ht="12.75">
      <c r="A329" s="39"/>
      <c r="B329" s="40"/>
      <c r="C329" s="40"/>
      <c r="D329" s="260"/>
      <c r="E329" s="88"/>
      <c r="F329" s="201"/>
      <c r="G329" s="234"/>
      <c r="H329" s="237"/>
      <c r="I329" s="84"/>
      <c r="J329" s="207"/>
      <c r="K329" s="191"/>
      <c r="L329" s="278"/>
    </row>
    <row r="330" spans="1:12" ht="12.75">
      <c r="A330" s="39"/>
      <c r="B330" s="40"/>
      <c r="C330" s="40"/>
      <c r="D330" s="260"/>
      <c r="E330" s="88"/>
      <c r="F330" s="201"/>
      <c r="G330" s="234"/>
      <c r="H330" s="237"/>
      <c r="I330" s="84"/>
      <c r="J330" s="207"/>
      <c r="K330" s="191"/>
      <c r="L330" s="278"/>
    </row>
    <row r="331" spans="1:12" ht="12.75">
      <c r="A331" s="39"/>
      <c r="B331" s="40"/>
      <c r="C331" s="40"/>
      <c r="D331" s="257"/>
      <c r="E331" s="88"/>
      <c r="F331" s="201"/>
      <c r="G331" s="234"/>
      <c r="H331" s="237"/>
      <c r="I331" s="84"/>
      <c r="J331" s="207"/>
      <c r="K331" s="191"/>
      <c r="L331" s="278"/>
    </row>
    <row r="332" spans="1:12" ht="12.75">
      <c r="A332" s="39"/>
      <c r="B332" s="40"/>
      <c r="C332" s="40"/>
      <c r="D332" s="257"/>
      <c r="E332" s="146"/>
      <c r="F332" s="201"/>
      <c r="G332" s="234"/>
      <c r="H332" s="237"/>
      <c r="I332" s="84"/>
      <c r="J332" s="207"/>
      <c r="K332" s="191"/>
      <c r="L332" s="278"/>
    </row>
    <row r="333" spans="1:12" ht="12.75">
      <c r="A333" s="170"/>
      <c r="B333" s="171"/>
      <c r="C333" s="171"/>
      <c r="D333" s="267"/>
      <c r="E333" s="162"/>
      <c r="F333" s="234"/>
      <c r="G333" s="234"/>
      <c r="H333" s="237"/>
      <c r="I333" s="189"/>
      <c r="J333" s="207"/>
      <c r="K333" s="100"/>
      <c r="L333" s="297"/>
    </row>
    <row r="334" spans="1:12" ht="12.75">
      <c r="A334" s="39"/>
      <c r="B334" s="169"/>
      <c r="C334" s="169"/>
      <c r="D334" s="252"/>
      <c r="E334" s="90"/>
      <c r="F334" s="234"/>
      <c r="G334" s="235"/>
      <c r="H334" s="104"/>
      <c r="I334" s="189"/>
      <c r="J334" s="207"/>
      <c r="K334" s="238"/>
      <c r="L334" s="297"/>
    </row>
    <row r="335" spans="1:12" ht="12.75">
      <c r="A335" s="172"/>
      <c r="B335" s="40"/>
      <c r="C335" s="169"/>
      <c r="D335" s="268"/>
      <c r="E335" s="96"/>
      <c r="F335" s="234"/>
      <c r="G335" s="234"/>
      <c r="H335" s="237"/>
      <c r="I335" s="84"/>
      <c r="J335" s="207"/>
      <c r="K335" s="191"/>
      <c r="L335" s="278"/>
    </row>
    <row r="336" spans="1:12" ht="12.75">
      <c r="A336" s="172"/>
      <c r="B336" s="40"/>
      <c r="C336" s="169"/>
      <c r="D336" s="268"/>
      <c r="E336" s="96"/>
      <c r="F336" s="234"/>
      <c r="G336" s="234"/>
      <c r="H336" s="237"/>
      <c r="I336" s="84"/>
      <c r="J336" s="207"/>
      <c r="K336" s="191"/>
      <c r="L336" s="278"/>
    </row>
    <row r="337" spans="1:12" ht="12.75">
      <c r="A337" s="172"/>
      <c r="B337" s="40"/>
      <c r="C337" s="169"/>
      <c r="D337" s="268"/>
      <c r="E337" s="96"/>
      <c r="F337" s="234"/>
      <c r="G337" s="234"/>
      <c r="H337" s="237"/>
      <c r="I337" s="84"/>
      <c r="J337" s="207"/>
      <c r="K337" s="191"/>
      <c r="L337" s="278"/>
    </row>
    <row r="338" spans="1:12" ht="12.75">
      <c r="A338" s="172"/>
      <c r="B338" s="40"/>
      <c r="C338" s="169"/>
      <c r="D338" s="268"/>
      <c r="E338" s="96"/>
      <c r="F338" s="234"/>
      <c r="G338" s="234"/>
      <c r="H338" s="237"/>
      <c r="I338" s="84"/>
      <c r="J338" s="207"/>
      <c r="K338" s="191"/>
      <c r="L338" s="278"/>
    </row>
    <row r="339" spans="1:12" ht="12.75">
      <c r="A339" s="172"/>
      <c r="B339" s="40"/>
      <c r="C339" s="169"/>
      <c r="D339" s="268"/>
      <c r="E339" s="96"/>
      <c r="F339" s="234"/>
      <c r="G339" s="234"/>
      <c r="H339" s="237"/>
      <c r="I339" s="84"/>
      <c r="J339" s="207"/>
      <c r="K339" s="191"/>
      <c r="L339" s="278"/>
    </row>
    <row r="340" spans="1:12" ht="12.75">
      <c r="A340" s="39"/>
      <c r="B340" s="169"/>
      <c r="C340" s="169"/>
      <c r="D340" s="252"/>
      <c r="E340" s="90"/>
      <c r="F340" s="234"/>
      <c r="G340" s="235"/>
      <c r="H340" s="104"/>
      <c r="I340" s="189"/>
      <c r="J340" s="207"/>
      <c r="K340" s="238"/>
      <c r="L340" s="297"/>
    </row>
    <row r="341" spans="1:12" ht="12.75">
      <c r="A341" s="39"/>
      <c r="B341" s="169"/>
      <c r="C341" s="169"/>
      <c r="D341" s="268"/>
      <c r="E341" s="88"/>
      <c r="F341" s="234"/>
      <c r="G341" s="235"/>
      <c r="H341" s="239"/>
      <c r="I341" s="189"/>
      <c r="J341" s="207"/>
      <c r="K341" s="191"/>
      <c r="L341" s="278"/>
    </row>
    <row r="342" spans="1:12" ht="12.75">
      <c r="A342" s="39"/>
      <c r="B342" s="169"/>
      <c r="C342" s="169"/>
      <c r="D342" s="252"/>
      <c r="E342" s="90"/>
      <c r="F342" s="234"/>
      <c r="G342" s="235"/>
      <c r="H342" s="104"/>
      <c r="I342" s="189"/>
      <c r="J342" s="207"/>
      <c r="K342" s="238"/>
      <c r="L342" s="297"/>
    </row>
    <row r="343" spans="1:12" ht="12.75">
      <c r="A343" s="39"/>
      <c r="B343" s="169"/>
      <c r="C343" s="169"/>
      <c r="D343" s="268"/>
      <c r="E343" s="146"/>
      <c r="F343" s="234"/>
      <c r="G343" s="235"/>
      <c r="H343" s="239"/>
      <c r="I343" s="189"/>
      <c r="J343" s="207"/>
      <c r="K343" s="191"/>
      <c r="L343" s="278"/>
    </row>
    <row r="344" spans="1:12" ht="12.75">
      <c r="A344" s="172"/>
      <c r="B344" s="40"/>
      <c r="C344" s="169"/>
      <c r="D344" s="268"/>
      <c r="E344" s="173"/>
      <c r="F344" s="234"/>
      <c r="G344" s="234"/>
      <c r="H344" s="237"/>
      <c r="I344" s="189"/>
      <c r="J344" s="207"/>
      <c r="K344" s="191"/>
      <c r="L344" s="278"/>
    </row>
    <row r="345" spans="1:12" ht="12.75">
      <c r="A345" s="172"/>
      <c r="B345" s="40"/>
      <c r="C345" s="169"/>
      <c r="D345" s="268"/>
      <c r="E345" s="88"/>
      <c r="F345" s="234"/>
      <c r="G345" s="234"/>
      <c r="H345" s="237"/>
      <c r="I345" s="189"/>
      <c r="J345" s="207"/>
      <c r="K345" s="191"/>
      <c r="L345" s="278"/>
    </row>
    <row r="346" spans="1:12" ht="12.75">
      <c r="A346" s="172"/>
      <c r="B346" s="40"/>
      <c r="C346" s="169"/>
      <c r="D346" s="268"/>
      <c r="E346" s="88"/>
      <c r="F346" s="234"/>
      <c r="G346" s="234"/>
      <c r="H346" s="237"/>
      <c r="I346" s="189"/>
      <c r="J346" s="207"/>
      <c r="K346" s="191"/>
      <c r="L346" s="278"/>
    </row>
    <row r="347" spans="1:12" ht="12.75">
      <c r="A347" s="172"/>
      <c r="B347" s="40"/>
      <c r="C347" s="169"/>
      <c r="D347" s="268"/>
      <c r="E347" s="88"/>
      <c r="F347" s="234"/>
      <c r="G347" s="234"/>
      <c r="H347" s="237"/>
      <c r="I347" s="189"/>
      <c r="J347" s="207"/>
      <c r="K347" s="191"/>
      <c r="L347" s="278"/>
    </row>
    <row r="348" spans="1:12" ht="12.75">
      <c r="A348" s="172"/>
      <c r="B348" s="40"/>
      <c r="C348" s="169"/>
      <c r="D348" s="268"/>
      <c r="E348" s="88"/>
      <c r="F348" s="234"/>
      <c r="G348" s="234"/>
      <c r="H348" s="237"/>
      <c r="I348" s="189"/>
      <c r="J348" s="207"/>
      <c r="K348" s="191"/>
      <c r="L348" s="278"/>
    </row>
    <row r="349" spans="1:12" ht="12.75">
      <c r="A349" s="39"/>
      <c r="B349" s="169"/>
      <c r="C349" s="169"/>
      <c r="D349" s="252"/>
      <c r="E349" s="90"/>
      <c r="F349" s="234"/>
      <c r="G349" s="240"/>
      <c r="H349" s="104"/>
      <c r="I349" s="189"/>
      <c r="J349" s="207"/>
      <c r="K349" s="238"/>
      <c r="L349" s="297"/>
    </row>
    <row r="350" spans="1:12" ht="12.75">
      <c r="A350" s="39"/>
      <c r="B350" s="169"/>
      <c r="C350" s="169"/>
      <c r="D350" s="268"/>
      <c r="E350" s="97"/>
      <c r="F350" s="234"/>
      <c r="G350" s="240"/>
      <c r="H350" s="237"/>
      <c r="I350" s="189"/>
      <c r="J350" s="207"/>
      <c r="K350" s="191"/>
      <c r="L350" s="278"/>
    </row>
    <row r="351" spans="1:12" ht="12.75">
      <c r="A351" s="39"/>
      <c r="B351" s="169"/>
      <c r="C351" s="169"/>
      <c r="D351" s="269"/>
      <c r="E351" s="97"/>
      <c r="F351" s="234"/>
      <c r="G351" s="240"/>
      <c r="H351" s="237"/>
      <c r="I351" s="189"/>
      <c r="J351" s="207"/>
      <c r="K351" s="191"/>
      <c r="L351" s="278"/>
    </row>
    <row r="352" spans="1:12" ht="12.75">
      <c r="A352" s="39"/>
      <c r="B352" s="169"/>
      <c r="C352" s="169"/>
      <c r="D352" s="269"/>
      <c r="E352" s="97"/>
      <c r="F352" s="234"/>
      <c r="G352" s="240"/>
      <c r="H352" s="237"/>
      <c r="I352" s="189"/>
      <c r="J352" s="207"/>
      <c r="K352" s="191"/>
      <c r="L352" s="278"/>
    </row>
    <row r="353" spans="1:12" ht="12.75">
      <c r="A353" s="39"/>
      <c r="B353" s="169"/>
      <c r="C353" s="169"/>
      <c r="D353" s="269"/>
      <c r="E353" s="97"/>
      <c r="F353" s="234"/>
      <c r="G353" s="240"/>
      <c r="H353" s="237"/>
      <c r="I353" s="189"/>
      <c r="J353" s="207"/>
      <c r="K353" s="191"/>
      <c r="L353" s="278"/>
    </row>
    <row r="354" spans="1:12" ht="12.75">
      <c r="A354" s="39"/>
      <c r="B354" s="169"/>
      <c r="C354" s="169"/>
      <c r="D354" s="268"/>
      <c r="E354" s="97"/>
      <c r="F354" s="234"/>
      <c r="G354" s="240"/>
      <c r="H354" s="237"/>
      <c r="I354" s="189"/>
      <c r="J354" s="207"/>
      <c r="K354" s="191"/>
      <c r="L354" s="278"/>
    </row>
    <row r="355" spans="1:12" ht="12.75">
      <c r="A355" s="39"/>
      <c r="B355" s="169"/>
      <c r="C355" s="169"/>
      <c r="D355" s="268"/>
      <c r="E355" s="97"/>
      <c r="F355" s="234"/>
      <c r="G355" s="240"/>
      <c r="H355" s="237"/>
      <c r="I355" s="189"/>
      <c r="J355" s="207"/>
      <c r="K355" s="191"/>
      <c r="L355" s="278"/>
    </row>
    <row r="356" spans="1:12" ht="12.75">
      <c r="A356" s="39"/>
      <c r="B356" s="169"/>
      <c r="C356" s="169"/>
      <c r="D356" s="268"/>
      <c r="E356" s="97"/>
      <c r="F356" s="234"/>
      <c r="G356" s="240"/>
      <c r="H356" s="237"/>
      <c r="I356" s="189"/>
      <c r="J356" s="207"/>
      <c r="K356" s="191"/>
      <c r="L356" s="278"/>
    </row>
    <row r="357" spans="1:12" ht="12.75">
      <c r="A357" s="39"/>
      <c r="B357" s="169"/>
      <c r="C357" s="169"/>
      <c r="D357" s="268"/>
      <c r="E357" s="97"/>
      <c r="F357" s="234"/>
      <c r="G357" s="240"/>
      <c r="H357" s="237"/>
      <c r="I357" s="189"/>
      <c r="J357" s="207"/>
      <c r="K357" s="191"/>
      <c r="L357" s="278"/>
    </row>
    <row r="358" spans="1:12" ht="12.75">
      <c r="A358" s="39"/>
      <c r="B358" s="169"/>
      <c r="C358" s="169"/>
      <c r="D358" s="269"/>
      <c r="E358" s="97"/>
      <c r="F358" s="234"/>
      <c r="G358" s="240"/>
      <c r="H358" s="237"/>
      <c r="I358" s="189"/>
      <c r="J358" s="207"/>
      <c r="K358" s="191"/>
      <c r="L358" s="278"/>
    </row>
    <row r="359" spans="1:12" ht="12.75">
      <c r="A359" s="39"/>
      <c r="B359" s="169"/>
      <c r="C359" s="169"/>
      <c r="D359" s="268"/>
      <c r="E359" s="97"/>
      <c r="F359" s="234"/>
      <c r="G359" s="240"/>
      <c r="H359" s="237"/>
      <c r="I359" s="189"/>
      <c r="J359" s="207"/>
      <c r="K359" s="191"/>
      <c r="L359" s="278"/>
    </row>
    <row r="360" spans="1:12" ht="12.75">
      <c r="A360" s="39"/>
      <c r="B360" s="169"/>
      <c r="C360" s="169"/>
      <c r="D360" s="268"/>
      <c r="E360" s="97"/>
      <c r="F360" s="234"/>
      <c r="G360" s="240"/>
      <c r="H360" s="237"/>
      <c r="I360" s="189"/>
      <c r="J360" s="207"/>
      <c r="K360" s="191"/>
      <c r="L360" s="278"/>
    </row>
    <row r="361" spans="1:12" ht="12.75">
      <c r="A361" s="39"/>
      <c r="B361" s="169"/>
      <c r="C361" s="169"/>
      <c r="D361" s="269"/>
      <c r="E361" s="97"/>
      <c r="F361" s="234"/>
      <c r="G361" s="240"/>
      <c r="H361" s="239"/>
      <c r="I361" s="189"/>
      <c r="J361" s="207"/>
      <c r="K361" s="191"/>
      <c r="L361" s="278"/>
    </row>
    <row r="362" spans="1:12" ht="12.75">
      <c r="A362" s="39"/>
      <c r="B362" s="169"/>
      <c r="C362" s="169"/>
      <c r="D362" s="270"/>
      <c r="E362" s="97"/>
      <c r="F362" s="234"/>
      <c r="G362" s="240"/>
      <c r="H362" s="237"/>
      <c r="I362" s="189"/>
      <c r="J362" s="207"/>
      <c r="K362" s="191"/>
      <c r="L362" s="278"/>
    </row>
    <row r="363" spans="1:12" ht="12.75">
      <c r="A363" s="39"/>
      <c r="B363" s="169"/>
      <c r="C363" s="169"/>
      <c r="D363" s="268"/>
      <c r="E363" s="97"/>
      <c r="F363" s="241"/>
      <c r="G363" s="241"/>
      <c r="H363" s="237"/>
      <c r="I363" s="189"/>
      <c r="J363" s="218"/>
      <c r="K363" s="277"/>
      <c r="L363" s="278"/>
    </row>
    <row r="364" spans="1:12" ht="12.75">
      <c r="A364" s="39"/>
      <c r="B364" s="169"/>
      <c r="C364" s="169"/>
      <c r="D364" s="268"/>
      <c r="E364" s="97"/>
      <c r="F364" s="234"/>
      <c r="G364" s="240"/>
      <c r="H364" s="237"/>
      <c r="I364" s="189"/>
      <c r="J364" s="207"/>
      <c r="K364" s="191"/>
      <c r="L364" s="278"/>
    </row>
    <row r="365" spans="1:12" ht="12.75">
      <c r="A365" s="39"/>
      <c r="B365" s="169"/>
      <c r="C365" s="169"/>
      <c r="D365" s="268"/>
      <c r="E365" s="98"/>
      <c r="F365" s="234"/>
      <c r="G365" s="240"/>
      <c r="H365" s="237"/>
      <c r="I365" s="189"/>
      <c r="J365" s="207"/>
      <c r="K365" s="191"/>
      <c r="L365" s="278"/>
    </row>
    <row r="366" spans="1:12" ht="12.75">
      <c r="A366" s="39"/>
      <c r="B366" s="169"/>
      <c r="C366" s="169"/>
      <c r="D366" s="268"/>
      <c r="E366" s="98"/>
      <c r="F366" s="234"/>
      <c r="G366" s="240"/>
      <c r="H366" s="237"/>
      <c r="I366" s="213"/>
      <c r="J366" s="207"/>
      <c r="K366" s="191"/>
      <c r="L366" s="278"/>
    </row>
    <row r="367" spans="1:12" ht="12.75">
      <c r="A367" s="39"/>
      <c r="B367" s="40"/>
      <c r="C367" s="40"/>
      <c r="D367" s="258"/>
      <c r="E367" s="89"/>
      <c r="F367" s="234"/>
      <c r="G367" s="242"/>
      <c r="H367" s="208"/>
      <c r="I367" s="197"/>
      <c r="J367" s="207"/>
      <c r="K367" s="238"/>
      <c r="L367" s="297"/>
    </row>
    <row r="368" spans="1:12" ht="12.75">
      <c r="A368" s="39"/>
      <c r="B368" s="40"/>
      <c r="C368" s="40"/>
      <c r="D368" s="269"/>
      <c r="E368" s="96"/>
      <c r="F368" s="234"/>
      <c r="G368" s="242"/>
      <c r="H368" s="237"/>
      <c r="I368" s="243"/>
      <c r="J368" s="207"/>
      <c r="K368" s="191"/>
      <c r="L368" s="174"/>
    </row>
    <row r="369" spans="1:12" ht="12.75">
      <c r="A369" s="39"/>
      <c r="B369" s="40"/>
      <c r="C369" s="40"/>
      <c r="D369" s="269"/>
      <c r="E369" s="96"/>
      <c r="F369" s="234"/>
      <c r="G369" s="242"/>
      <c r="H369" s="237"/>
      <c r="I369" s="243"/>
      <c r="J369" s="207"/>
      <c r="K369" s="191"/>
      <c r="L369" s="174"/>
    </row>
    <row r="370" spans="1:12" ht="12.75">
      <c r="A370" s="39"/>
      <c r="B370" s="40"/>
      <c r="C370" s="40"/>
      <c r="D370" s="257"/>
      <c r="E370" s="96"/>
      <c r="F370" s="234"/>
      <c r="G370" s="244"/>
      <c r="H370" s="237"/>
      <c r="I370" s="243"/>
      <c r="J370" s="207"/>
      <c r="K370" s="191"/>
      <c r="L370" s="175"/>
    </row>
    <row r="371" spans="1:12" ht="12.75">
      <c r="A371" s="39"/>
      <c r="B371" s="40"/>
      <c r="C371" s="40"/>
      <c r="D371" s="257"/>
      <c r="E371" s="96"/>
      <c r="F371" s="234"/>
      <c r="G371" s="244"/>
      <c r="H371" s="237"/>
      <c r="I371" s="243"/>
      <c r="J371" s="207"/>
      <c r="K371" s="191"/>
      <c r="L371" s="174"/>
    </row>
    <row r="372" spans="1:12" ht="12.75">
      <c r="A372" s="39"/>
      <c r="B372" s="40"/>
      <c r="C372" s="40"/>
      <c r="D372" s="257"/>
      <c r="E372" s="96"/>
      <c r="F372" s="234"/>
      <c r="G372" s="244"/>
      <c r="H372" s="237"/>
      <c r="I372" s="243"/>
      <c r="J372" s="207"/>
      <c r="K372" s="191"/>
      <c r="L372" s="174"/>
    </row>
    <row r="373" spans="1:12" ht="12.75">
      <c r="A373" s="39"/>
      <c r="B373" s="40"/>
      <c r="C373" s="40"/>
      <c r="D373" s="257"/>
      <c r="E373" s="96"/>
      <c r="F373" s="234"/>
      <c r="G373" s="244"/>
      <c r="H373" s="237"/>
      <c r="I373" s="243"/>
      <c r="J373" s="207"/>
      <c r="K373" s="191"/>
      <c r="L373" s="174"/>
    </row>
    <row r="374" spans="1:12" ht="12.75">
      <c r="A374" s="39"/>
      <c r="B374" s="40"/>
      <c r="C374" s="40"/>
      <c r="D374" s="257"/>
      <c r="E374" s="96"/>
      <c r="F374" s="234"/>
      <c r="G374" s="244"/>
      <c r="H374" s="237"/>
      <c r="I374" s="243"/>
      <c r="J374" s="207"/>
      <c r="K374" s="191"/>
      <c r="L374" s="174"/>
    </row>
    <row r="375" spans="1:12" ht="12.75">
      <c r="A375" s="39"/>
      <c r="B375" s="40"/>
      <c r="C375" s="40"/>
      <c r="D375" s="269"/>
      <c r="E375" s="96"/>
      <c r="F375" s="234"/>
      <c r="G375" s="244"/>
      <c r="H375" s="237"/>
      <c r="I375" s="243"/>
      <c r="J375" s="207"/>
      <c r="K375" s="245"/>
      <c r="L375" s="175"/>
    </row>
    <row r="376" spans="1:12" ht="12.75">
      <c r="A376" s="39"/>
      <c r="B376" s="40"/>
      <c r="C376" s="40"/>
      <c r="D376" s="257"/>
      <c r="E376" s="96"/>
      <c r="F376" s="234"/>
      <c r="G376" s="244"/>
      <c r="H376" s="237"/>
      <c r="I376" s="243"/>
      <c r="J376" s="207"/>
      <c r="K376" s="245"/>
      <c r="L376" s="176"/>
    </row>
    <row r="377" spans="1:12" ht="12.75">
      <c r="A377" s="39"/>
      <c r="B377" s="40"/>
      <c r="C377" s="40"/>
      <c r="D377" s="257"/>
      <c r="E377" s="96"/>
      <c r="F377" s="234"/>
      <c r="G377" s="244"/>
      <c r="H377" s="237"/>
      <c r="I377" s="243"/>
      <c r="J377" s="207"/>
      <c r="K377" s="245"/>
      <c r="L377" s="176"/>
    </row>
    <row r="378" spans="1:12" ht="12.75">
      <c r="A378" s="39"/>
      <c r="B378" s="40"/>
      <c r="C378" s="40"/>
      <c r="D378" s="257"/>
      <c r="E378" s="96"/>
      <c r="F378" s="234"/>
      <c r="G378" s="244"/>
      <c r="H378" s="237"/>
      <c r="I378" s="243"/>
      <c r="J378" s="207"/>
      <c r="K378" s="245"/>
      <c r="L378" s="176"/>
    </row>
    <row r="379" spans="1:12" ht="12.75">
      <c r="A379" s="39"/>
      <c r="B379" s="40"/>
      <c r="C379" s="40"/>
      <c r="D379" s="257"/>
      <c r="E379" s="96"/>
      <c r="F379" s="234"/>
      <c r="G379" s="244"/>
      <c r="H379" s="237"/>
      <c r="I379" s="243"/>
      <c r="J379" s="207"/>
      <c r="K379" s="245"/>
      <c r="L379" s="176"/>
    </row>
    <row r="380" spans="1:12" ht="12.75">
      <c r="A380" s="39"/>
      <c r="B380" s="40"/>
      <c r="C380" s="40"/>
      <c r="D380" s="257"/>
      <c r="E380" s="96"/>
      <c r="F380" s="234"/>
      <c r="G380" s="244"/>
      <c r="H380" s="237"/>
      <c r="I380" s="243"/>
      <c r="J380" s="207"/>
      <c r="K380" s="245"/>
      <c r="L380" s="176"/>
    </row>
    <row r="381" spans="1:12" ht="12.75">
      <c r="A381" s="39"/>
      <c r="B381" s="40"/>
      <c r="C381" s="40"/>
      <c r="D381" s="257"/>
      <c r="E381" s="96"/>
      <c r="F381" s="234"/>
      <c r="G381" s="244"/>
      <c r="H381" s="237"/>
      <c r="I381" s="243"/>
      <c r="J381" s="207"/>
      <c r="K381" s="245"/>
      <c r="L381" s="176"/>
    </row>
    <row r="382" spans="1:12" ht="12.75">
      <c r="A382" s="39"/>
      <c r="B382" s="40"/>
      <c r="C382" s="40"/>
      <c r="D382" s="257"/>
      <c r="E382" s="96"/>
      <c r="F382" s="234"/>
      <c r="G382" s="244"/>
      <c r="H382" s="237"/>
      <c r="I382" s="243"/>
      <c r="J382" s="207"/>
      <c r="K382" s="245"/>
      <c r="L382" s="176"/>
    </row>
    <row r="383" spans="1:12" ht="12.75">
      <c r="A383" s="39"/>
      <c r="B383" s="40"/>
      <c r="C383" s="40"/>
      <c r="D383" s="257"/>
      <c r="E383" s="96"/>
      <c r="F383" s="234"/>
      <c r="G383" s="244"/>
      <c r="H383" s="237"/>
      <c r="I383" s="243"/>
      <c r="J383" s="207"/>
      <c r="K383" s="245"/>
      <c r="L383" s="176"/>
    </row>
    <row r="384" spans="1:12" ht="12.75">
      <c r="A384" s="39"/>
      <c r="B384" s="40"/>
      <c r="C384" s="40"/>
      <c r="D384" s="257"/>
      <c r="E384" s="96"/>
      <c r="F384" s="234"/>
      <c r="G384" s="244"/>
      <c r="H384" s="237"/>
      <c r="I384" s="243"/>
      <c r="J384" s="207"/>
      <c r="K384" s="245"/>
      <c r="L384" s="176"/>
    </row>
    <row r="385" spans="1:12" ht="12.75">
      <c r="A385" s="39"/>
      <c r="B385" s="40"/>
      <c r="C385" s="40"/>
      <c r="D385" s="257"/>
      <c r="E385" s="96"/>
      <c r="F385" s="234"/>
      <c r="G385" s="244"/>
      <c r="H385" s="237"/>
      <c r="I385" s="243"/>
      <c r="J385" s="207"/>
      <c r="K385" s="245"/>
      <c r="L385" s="176"/>
    </row>
    <row r="386" spans="1:12" ht="12.75">
      <c r="A386" s="39"/>
      <c r="B386" s="40"/>
      <c r="C386" s="40"/>
      <c r="D386" s="257"/>
      <c r="E386" s="96"/>
      <c r="F386" s="234"/>
      <c r="G386" s="244"/>
      <c r="H386" s="237"/>
      <c r="I386" s="243"/>
      <c r="J386" s="207"/>
      <c r="K386" s="245"/>
      <c r="L386" s="174"/>
    </row>
    <row r="387" spans="1:12" ht="12.75">
      <c r="A387" s="39"/>
      <c r="B387" s="40"/>
      <c r="C387" s="40"/>
      <c r="D387" s="257"/>
      <c r="E387" s="96"/>
      <c r="F387" s="234"/>
      <c r="G387" s="244"/>
      <c r="H387" s="237"/>
      <c r="I387" s="243"/>
      <c r="J387" s="207"/>
      <c r="K387" s="191"/>
      <c r="L387" s="174"/>
    </row>
    <row r="388" spans="1:12" ht="12.75">
      <c r="A388" s="39"/>
      <c r="B388" s="40"/>
      <c r="C388" s="40"/>
      <c r="D388" s="257"/>
      <c r="E388" s="96"/>
      <c r="F388" s="234"/>
      <c r="G388" s="244"/>
      <c r="H388" s="237"/>
      <c r="I388" s="243"/>
      <c r="J388" s="207"/>
      <c r="K388" s="191"/>
      <c r="L388" s="174"/>
    </row>
    <row r="389" spans="1:12" ht="12.75">
      <c r="A389" s="39"/>
      <c r="B389" s="40"/>
      <c r="C389" s="40"/>
      <c r="D389" s="257"/>
      <c r="E389" s="96"/>
      <c r="F389" s="234"/>
      <c r="G389" s="244"/>
      <c r="H389" s="237"/>
      <c r="I389" s="243"/>
      <c r="J389" s="207"/>
      <c r="K389" s="191"/>
      <c r="L389" s="174"/>
    </row>
    <row r="390" spans="1:12" ht="12.75">
      <c r="A390" s="39"/>
      <c r="B390" s="40"/>
      <c r="C390" s="40"/>
      <c r="D390" s="257"/>
      <c r="E390" s="96"/>
      <c r="F390" s="234"/>
      <c r="G390" s="244"/>
      <c r="H390" s="237"/>
      <c r="I390" s="243"/>
      <c r="J390" s="207"/>
      <c r="K390" s="191"/>
      <c r="L390" s="174"/>
    </row>
    <row r="391" spans="1:12" ht="12.75">
      <c r="A391" s="39"/>
      <c r="B391" s="40"/>
      <c r="C391" s="40"/>
      <c r="D391" s="257"/>
      <c r="E391" s="96"/>
      <c r="F391" s="234"/>
      <c r="G391" s="244"/>
      <c r="H391" s="237"/>
      <c r="I391" s="243"/>
      <c r="J391" s="207"/>
      <c r="K391" s="191"/>
      <c r="L391" s="174"/>
    </row>
    <row r="392" spans="1:12" ht="12.75">
      <c r="A392" s="39"/>
      <c r="B392" s="40"/>
      <c r="C392" s="40"/>
      <c r="D392" s="257"/>
      <c r="E392" s="96"/>
      <c r="F392" s="234"/>
      <c r="G392" s="244"/>
      <c r="H392" s="237"/>
      <c r="I392" s="243"/>
      <c r="J392" s="207"/>
      <c r="K392" s="191"/>
      <c r="L392" s="174"/>
    </row>
    <row r="393" spans="1:12" ht="12.75">
      <c r="A393" s="39"/>
      <c r="B393" s="40"/>
      <c r="C393" s="40"/>
      <c r="D393" s="258"/>
      <c r="E393" s="89"/>
      <c r="F393" s="234"/>
      <c r="G393" s="242"/>
      <c r="H393" s="208"/>
      <c r="I393" s="197"/>
      <c r="J393" s="207"/>
      <c r="K393" s="238"/>
      <c r="L393" s="145"/>
    </row>
    <row r="394" spans="1:12" ht="12.75">
      <c r="A394" s="39"/>
      <c r="B394" s="40"/>
      <c r="C394" s="40"/>
      <c r="D394" s="257"/>
      <c r="E394" s="96"/>
      <c r="F394" s="234"/>
      <c r="G394" s="242"/>
      <c r="H394" s="237"/>
      <c r="I394" s="84"/>
      <c r="J394" s="207"/>
      <c r="K394" s="191"/>
      <c r="L394" s="278"/>
    </row>
    <row r="395" spans="1:12" ht="12.75">
      <c r="A395" s="39"/>
      <c r="B395" s="169"/>
      <c r="C395" s="169"/>
      <c r="D395" s="252"/>
      <c r="E395" s="90"/>
      <c r="F395" s="234"/>
      <c r="G395" s="240"/>
      <c r="H395" s="104"/>
      <c r="I395" s="189"/>
      <c r="J395" s="207"/>
      <c r="K395" s="238"/>
      <c r="L395" s="297"/>
    </row>
    <row r="396" spans="1:12" ht="12.75">
      <c r="A396" s="39"/>
      <c r="B396" s="169"/>
      <c r="C396" s="169"/>
      <c r="D396" s="269"/>
      <c r="E396" s="96"/>
      <c r="F396" s="234"/>
      <c r="G396" s="240"/>
      <c r="H396" s="237"/>
      <c r="I396" s="84"/>
      <c r="J396" s="207"/>
      <c r="K396" s="191"/>
      <c r="L396" s="278"/>
    </row>
    <row r="397" spans="1:12" ht="12.75">
      <c r="A397" s="39"/>
      <c r="B397" s="40"/>
      <c r="C397" s="40"/>
      <c r="D397" s="257"/>
      <c r="E397" s="96"/>
      <c r="F397" s="234"/>
      <c r="G397" s="242"/>
      <c r="H397" s="237"/>
      <c r="I397" s="84"/>
      <c r="J397" s="207"/>
      <c r="K397" s="99"/>
      <c r="L397" s="278"/>
    </row>
    <row r="398" spans="1:12" ht="12.75">
      <c r="A398" s="39"/>
      <c r="B398" s="169"/>
      <c r="C398" s="169"/>
      <c r="D398" s="252"/>
      <c r="E398" s="90"/>
      <c r="F398" s="234"/>
      <c r="G398" s="240"/>
      <c r="H398" s="237"/>
      <c r="I398" s="84"/>
      <c r="J398" s="207"/>
      <c r="K398" s="238"/>
      <c r="L398" s="278"/>
    </row>
    <row r="399" spans="1:12" ht="12.75">
      <c r="A399" s="39"/>
      <c r="B399" s="169"/>
      <c r="C399" s="169"/>
      <c r="D399" s="269"/>
      <c r="E399" s="88"/>
      <c r="F399" s="234"/>
      <c r="G399" s="240"/>
      <c r="H399" s="104"/>
      <c r="I399" s="84"/>
      <c r="J399" s="207"/>
      <c r="K399" s="191"/>
      <c r="L399" s="278"/>
    </row>
    <row r="400" spans="1:12" ht="12.75">
      <c r="A400" s="39"/>
      <c r="B400" s="40"/>
      <c r="C400" s="40"/>
      <c r="D400" s="258"/>
      <c r="E400" s="89"/>
      <c r="F400" s="234"/>
      <c r="G400" s="242"/>
      <c r="H400" s="208"/>
      <c r="I400" s="197"/>
      <c r="J400" s="207"/>
      <c r="K400" s="238"/>
      <c r="L400" s="145"/>
    </row>
    <row r="401" spans="1:12" ht="12.75">
      <c r="A401" s="39"/>
      <c r="B401" s="40"/>
      <c r="C401" s="40"/>
      <c r="D401" s="257"/>
      <c r="E401" s="96"/>
      <c r="F401" s="234"/>
      <c r="G401" s="242"/>
      <c r="H401" s="237"/>
      <c r="I401" s="84"/>
      <c r="J401" s="207"/>
      <c r="K401" s="191"/>
      <c r="L401" s="141"/>
    </row>
    <row r="402" spans="1:12" ht="12.75">
      <c r="A402" s="39"/>
      <c r="B402" s="40"/>
      <c r="C402" s="40"/>
      <c r="D402" s="266"/>
      <c r="E402" s="177"/>
      <c r="F402" s="234"/>
      <c r="G402" s="244"/>
      <c r="H402" s="237"/>
      <c r="I402" s="84"/>
      <c r="J402" s="207"/>
      <c r="K402" s="80"/>
      <c r="L402" s="141"/>
    </row>
    <row r="403" spans="1:12" ht="18">
      <c r="A403" s="169"/>
      <c r="B403" s="40"/>
      <c r="C403" s="40"/>
      <c r="D403" s="257"/>
      <c r="E403" s="272"/>
      <c r="F403" s="246"/>
      <c r="G403" s="244"/>
      <c r="H403" s="247"/>
      <c r="I403" s="197"/>
      <c r="J403" s="207"/>
      <c r="K403" s="271"/>
      <c r="L403" s="145"/>
    </row>
  </sheetData>
  <sheetProtection/>
  <mergeCells count="2">
    <mergeCell ref="A1:K1"/>
    <mergeCell ref="A2:K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6.00390625" style="70" customWidth="1"/>
    <col min="2" max="2" width="29.421875" style="77" customWidth="1"/>
    <col min="3" max="3" width="11.421875" style="5" customWidth="1"/>
    <col min="5" max="5" width="12.8515625" style="0" customWidth="1"/>
    <col min="8" max="8" width="14.8515625" style="0" customWidth="1"/>
    <col min="9" max="9" width="14.421875" style="0" customWidth="1"/>
  </cols>
  <sheetData>
    <row r="1" spans="1:18" ht="12.75">
      <c r="A1" s="303"/>
      <c r="B1" s="303"/>
      <c r="C1" s="303"/>
      <c r="D1" s="303"/>
      <c r="E1" s="303"/>
      <c r="F1" s="303"/>
      <c r="G1" s="303"/>
      <c r="H1" s="303"/>
      <c r="I1" s="60"/>
      <c r="J1" s="8"/>
      <c r="K1" s="8"/>
      <c r="L1" s="8"/>
      <c r="M1" s="9"/>
      <c r="N1" s="8"/>
      <c r="O1" s="8"/>
      <c r="P1" s="8"/>
      <c r="Q1" s="8"/>
      <c r="R1" s="8"/>
    </row>
    <row r="2" spans="1:18" ht="15.75">
      <c r="A2" s="304"/>
      <c r="B2" s="304"/>
      <c r="C2" s="304"/>
      <c r="D2" s="304"/>
      <c r="E2" s="304"/>
      <c r="F2" s="304"/>
      <c r="G2" s="304"/>
      <c r="H2" s="304"/>
      <c r="I2" s="60"/>
      <c r="J2" s="8"/>
      <c r="K2" s="8"/>
      <c r="L2" s="8"/>
      <c r="M2" s="9"/>
      <c r="N2" s="8"/>
      <c r="O2" s="8"/>
      <c r="P2" s="8"/>
      <c r="Q2" s="8"/>
      <c r="R2" s="8"/>
    </row>
    <row r="3" spans="1:18" ht="12.75">
      <c r="A3" s="65"/>
      <c r="B3" s="71"/>
      <c r="C3" s="10"/>
      <c r="D3" s="11"/>
      <c r="E3" s="12"/>
      <c r="F3" s="49"/>
      <c r="G3" s="22"/>
      <c r="H3" s="31"/>
      <c r="I3" s="60"/>
      <c r="J3" s="8"/>
      <c r="K3" s="8"/>
      <c r="L3" s="8"/>
      <c r="M3" s="9"/>
      <c r="N3" s="8"/>
      <c r="O3" s="8"/>
      <c r="P3" s="8"/>
      <c r="Q3" s="8"/>
      <c r="R3" s="8"/>
    </row>
    <row r="4" spans="1:18" ht="12.75">
      <c r="A4" s="66"/>
      <c r="B4" s="71"/>
      <c r="C4" s="10"/>
      <c r="D4" s="11"/>
      <c r="E4" s="12"/>
      <c r="F4" s="57"/>
      <c r="G4" s="22"/>
      <c r="H4" s="31"/>
      <c r="I4" s="60"/>
      <c r="J4" s="8"/>
      <c r="K4" s="8"/>
      <c r="L4" s="8"/>
      <c r="M4" s="9"/>
      <c r="N4" s="8"/>
      <c r="O4" s="8"/>
      <c r="P4" s="8"/>
      <c r="Q4" s="8"/>
      <c r="R4" s="8"/>
    </row>
    <row r="5" spans="1:18" ht="12.75">
      <c r="A5" s="21"/>
      <c r="B5" s="71"/>
      <c r="C5" s="20"/>
      <c r="D5" s="20"/>
      <c r="E5" s="6"/>
      <c r="F5" s="58"/>
      <c r="G5" s="20"/>
      <c r="H5" s="32"/>
      <c r="I5" s="61"/>
      <c r="J5" s="8"/>
      <c r="K5" s="8"/>
      <c r="L5" s="8"/>
      <c r="M5" s="9"/>
      <c r="N5" s="8"/>
      <c r="O5" s="8"/>
      <c r="P5" s="8"/>
      <c r="Q5" s="8"/>
      <c r="R5" s="8"/>
    </row>
    <row r="6" spans="1:18" ht="12.75">
      <c r="A6" s="42"/>
      <c r="B6" s="72"/>
      <c r="C6" s="1"/>
      <c r="D6" s="1"/>
      <c r="E6" s="2"/>
      <c r="F6" s="50"/>
      <c r="G6" s="4"/>
      <c r="H6" s="24"/>
      <c r="I6" s="59"/>
      <c r="J6" s="8"/>
      <c r="K6" s="8"/>
      <c r="L6" s="8"/>
      <c r="M6" s="9"/>
      <c r="N6" s="8"/>
      <c r="O6" s="8"/>
      <c r="P6" s="8"/>
      <c r="Q6" s="8"/>
      <c r="R6" s="8"/>
    </row>
    <row r="7" spans="1:9" ht="12.75">
      <c r="A7" s="42"/>
      <c r="B7" s="73"/>
      <c r="C7" s="1"/>
      <c r="D7" s="13"/>
      <c r="E7" s="2"/>
      <c r="F7" s="55"/>
      <c r="G7" s="4"/>
      <c r="H7" s="35"/>
      <c r="I7" s="60"/>
    </row>
    <row r="8" spans="1:9" ht="12.75">
      <c r="A8" s="42"/>
      <c r="B8" s="73"/>
      <c r="C8" s="1"/>
      <c r="D8" s="13"/>
      <c r="E8" s="2"/>
      <c r="F8" s="55"/>
      <c r="G8" s="4"/>
      <c r="H8" s="35"/>
      <c r="I8" s="60"/>
    </row>
    <row r="9" spans="1:9" ht="12.75">
      <c r="A9" s="67"/>
      <c r="B9" s="72"/>
      <c r="C9" s="1"/>
      <c r="D9" s="1"/>
      <c r="E9" s="2"/>
      <c r="F9" s="50"/>
      <c r="G9" s="4"/>
      <c r="H9" s="24"/>
      <c r="I9" s="59"/>
    </row>
    <row r="10" spans="1:9" ht="12.75">
      <c r="A10" s="42"/>
      <c r="B10" s="72"/>
      <c r="C10" s="1"/>
      <c r="D10" s="15"/>
      <c r="E10" s="14"/>
      <c r="F10" s="51"/>
      <c r="G10" s="23"/>
      <c r="H10" s="24"/>
      <c r="I10" s="59"/>
    </row>
    <row r="11" spans="1:9" ht="12.75">
      <c r="A11" s="42"/>
      <c r="B11" s="72"/>
      <c r="C11" s="1"/>
      <c r="D11" s="1"/>
      <c r="E11" s="14"/>
      <c r="F11" s="51"/>
      <c r="G11" s="23"/>
      <c r="H11" s="24"/>
      <c r="I11" s="59"/>
    </row>
    <row r="12" spans="1:9" ht="12.75">
      <c r="A12" s="42"/>
      <c r="B12" s="72"/>
      <c r="C12" s="1"/>
      <c r="D12" s="15"/>
      <c r="E12" s="14"/>
      <c r="F12" s="52"/>
      <c r="G12" s="23"/>
      <c r="H12" s="24"/>
      <c r="I12" s="59"/>
    </row>
    <row r="13" spans="1:9" ht="12.75">
      <c r="A13" s="42"/>
      <c r="B13" s="72"/>
      <c r="C13" s="1"/>
      <c r="D13" s="13"/>
      <c r="E13" s="2"/>
      <c r="F13" s="50"/>
      <c r="G13" s="4"/>
      <c r="H13" s="24"/>
      <c r="I13" s="59"/>
    </row>
    <row r="14" spans="1:9" ht="12.75">
      <c r="A14" s="42"/>
      <c r="B14" s="72"/>
      <c r="C14" s="1"/>
      <c r="D14" s="16"/>
      <c r="E14" s="14"/>
      <c r="F14" s="51"/>
      <c r="G14" s="4"/>
      <c r="H14" s="24"/>
      <c r="I14" s="62"/>
    </row>
    <row r="15" spans="1:9" ht="23.25" customHeight="1">
      <c r="A15" s="42"/>
      <c r="B15" s="72"/>
      <c r="C15" s="1"/>
      <c r="D15" s="15"/>
      <c r="E15" s="14"/>
      <c r="F15" s="50"/>
      <c r="G15" s="4"/>
      <c r="H15" s="24"/>
      <c r="I15" s="60"/>
    </row>
    <row r="16" spans="1:9" ht="20.25" customHeight="1">
      <c r="A16" s="42"/>
      <c r="B16" s="72"/>
      <c r="C16" s="15"/>
      <c r="D16" s="15"/>
      <c r="E16" s="2"/>
      <c r="F16" s="50"/>
      <c r="G16" s="4"/>
      <c r="H16" s="24"/>
      <c r="I16" s="62"/>
    </row>
    <row r="17" spans="1:9" ht="12.75">
      <c r="A17" s="42"/>
      <c r="B17" s="72"/>
      <c r="C17" s="15"/>
      <c r="D17" s="15"/>
      <c r="E17" s="2"/>
      <c r="F17" s="50"/>
      <c r="G17" s="4"/>
      <c r="H17" s="24"/>
      <c r="I17" s="62"/>
    </row>
    <row r="18" spans="1:9" ht="12.75">
      <c r="A18" s="42"/>
      <c r="B18" s="72"/>
      <c r="C18" s="15"/>
      <c r="D18" s="15"/>
      <c r="E18" s="2"/>
      <c r="F18" s="50"/>
      <c r="G18" s="4"/>
      <c r="H18" s="24"/>
      <c r="I18" s="60"/>
    </row>
    <row r="19" spans="1:9" ht="12.75">
      <c r="A19" s="42"/>
      <c r="B19" s="74"/>
      <c r="C19" s="17"/>
      <c r="D19" s="17"/>
      <c r="E19" s="14"/>
      <c r="F19" s="50"/>
      <c r="G19" s="4"/>
      <c r="H19" s="24"/>
      <c r="I19" s="60"/>
    </row>
    <row r="20" spans="1:9" ht="12.75">
      <c r="A20" s="68"/>
      <c r="B20" s="75"/>
      <c r="C20" s="1"/>
      <c r="D20" s="1"/>
      <c r="E20" s="2"/>
      <c r="F20" s="50"/>
      <c r="G20" s="4"/>
      <c r="H20" s="24"/>
      <c r="I20" s="62"/>
    </row>
    <row r="21" spans="1:9" ht="12.75">
      <c r="A21" s="68"/>
      <c r="B21" s="75"/>
      <c r="C21" s="1"/>
      <c r="D21" s="15"/>
      <c r="E21" s="2"/>
      <c r="F21" s="50"/>
      <c r="G21" s="4"/>
      <c r="H21" s="37"/>
      <c r="I21" s="62"/>
    </row>
    <row r="22" spans="1:9" ht="12.75">
      <c r="A22" s="68"/>
      <c r="B22" s="75"/>
      <c r="C22" s="1"/>
      <c r="D22" s="15"/>
      <c r="E22" s="2"/>
      <c r="F22" s="50"/>
      <c r="G22" s="4"/>
      <c r="H22" s="24"/>
      <c r="I22" s="62"/>
    </row>
    <row r="23" spans="1:9" ht="12.75">
      <c r="A23" s="42"/>
      <c r="B23" s="75"/>
      <c r="C23" s="38"/>
      <c r="D23" s="28"/>
      <c r="E23" s="29"/>
      <c r="F23" s="54"/>
      <c r="G23" s="36"/>
      <c r="H23" s="24"/>
      <c r="I23" s="62"/>
    </row>
    <row r="24" spans="1:9" ht="12.75">
      <c r="A24" s="42"/>
      <c r="B24" s="75"/>
      <c r="C24" s="38"/>
      <c r="D24" s="28"/>
      <c r="E24" s="29"/>
      <c r="F24" s="54"/>
      <c r="G24" s="36"/>
      <c r="H24" s="24"/>
      <c r="I24" s="62"/>
    </row>
    <row r="25" spans="1:9" ht="12.75">
      <c r="A25" s="69"/>
      <c r="B25" s="76"/>
      <c r="C25" s="15"/>
      <c r="D25" s="15"/>
      <c r="E25" s="14"/>
      <c r="F25" s="51"/>
      <c r="G25" s="4"/>
      <c r="H25" s="24"/>
      <c r="I25" s="62"/>
    </row>
    <row r="26" spans="1:9" ht="12.75">
      <c r="A26" s="42"/>
      <c r="B26" s="76"/>
      <c r="C26" s="15"/>
      <c r="D26" s="15"/>
      <c r="E26" s="14"/>
      <c r="F26" s="51"/>
      <c r="G26" s="4"/>
      <c r="H26" s="24"/>
      <c r="I26" s="62"/>
    </row>
    <row r="27" spans="1:9" ht="12.75">
      <c r="A27" s="42"/>
      <c r="B27" s="75"/>
      <c r="C27" s="43"/>
      <c r="D27" s="44"/>
      <c r="E27" s="45"/>
      <c r="F27" s="53"/>
      <c r="G27" s="46"/>
      <c r="H27" s="48"/>
      <c r="I27" s="62"/>
    </row>
    <row r="28" spans="1:9" ht="12.75">
      <c r="A28" s="42"/>
      <c r="B28" s="75"/>
      <c r="C28" s="1"/>
      <c r="D28" s="1"/>
      <c r="E28" s="2"/>
      <c r="F28" s="50"/>
      <c r="G28" s="4"/>
      <c r="H28" s="24"/>
      <c r="I28" s="59"/>
    </row>
    <row r="29" spans="1:9" ht="12.75">
      <c r="A29" s="42"/>
      <c r="B29" s="75"/>
      <c r="C29" s="1"/>
      <c r="D29" s="3"/>
      <c r="E29" s="2"/>
      <c r="F29" s="51"/>
      <c r="G29" s="4"/>
      <c r="H29" s="24"/>
      <c r="I29" s="59"/>
    </row>
    <row r="30" spans="1:9" ht="14.25">
      <c r="A30" s="67"/>
      <c r="B30" s="75"/>
      <c r="C30" s="1"/>
      <c r="D30" s="3"/>
      <c r="E30" s="2"/>
      <c r="F30" s="56"/>
      <c r="G30" s="4"/>
      <c r="H30" s="24"/>
      <c r="I30" s="59"/>
    </row>
    <row r="31" spans="1:9" ht="14.25">
      <c r="A31" s="42"/>
      <c r="B31" s="75"/>
      <c r="C31" s="1"/>
      <c r="D31" s="18"/>
      <c r="E31" s="19"/>
      <c r="F31" s="56"/>
      <c r="G31" s="4"/>
      <c r="H31" s="24"/>
      <c r="I31" s="59"/>
    </row>
    <row r="32" spans="1:9" ht="14.25">
      <c r="A32" s="42"/>
      <c r="B32" s="75"/>
      <c r="C32" s="1"/>
      <c r="D32" s="18"/>
      <c r="E32" s="19"/>
      <c r="F32" s="56"/>
      <c r="G32" s="4"/>
      <c r="H32" s="24"/>
      <c r="I32" s="59"/>
    </row>
    <row r="33" spans="1:9" ht="12.75">
      <c r="A33" s="42"/>
      <c r="B33" s="75"/>
      <c r="H33" s="24"/>
      <c r="I33" s="59"/>
    </row>
    <row r="34" spans="1:9" ht="12.75">
      <c r="A34" s="42"/>
      <c r="B34" s="75"/>
      <c r="H34" s="24"/>
      <c r="I34" s="59"/>
    </row>
  </sheetData>
  <sheetProtection/>
  <mergeCells count="2">
    <mergeCell ref="A1:H1"/>
    <mergeCell ref="A2:H2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xflores</dc:creator>
  <cp:keywords/>
  <dc:description/>
  <cp:lastModifiedBy>Rudy Villalobos Campos</cp:lastModifiedBy>
  <cp:lastPrinted>2018-01-12T17:13:11Z</cp:lastPrinted>
  <dcterms:created xsi:type="dcterms:W3CDTF">2010-01-04T16:14:18Z</dcterms:created>
  <dcterms:modified xsi:type="dcterms:W3CDTF">2018-01-12T17:19:37Z</dcterms:modified>
  <cp:category/>
  <cp:version/>
  <cp:contentType/>
  <cp:contentStatus/>
</cp:coreProperties>
</file>