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tabRatio="277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'Hoja1'!$B$4:$H$340</definedName>
    <definedName name="_xlnm.Print_Area" localSheetId="0">'Hoja1'!$B$162:$C$184</definedName>
  </definedNames>
  <calcPr fullCalcOnLoad="1"/>
</workbook>
</file>

<file path=xl/sharedStrings.xml><?xml version="1.0" encoding="utf-8"?>
<sst xmlns="http://schemas.openxmlformats.org/spreadsheetml/2006/main" count="1297" uniqueCount="455">
  <si>
    <t>PROVEEDURIA INSTITUCIONAL</t>
  </si>
  <si>
    <t xml:space="preserve"> </t>
  </si>
  <si>
    <t>Ministerio</t>
  </si>
  <si>
    <t>Código</t>
  </si>
  <si>
    <t>Descripción-Genérica</t>
  </si>
  <si>
    <t>Unidad</t>
  </si>
  <si>
    <t>Monto</t>
  </si>
  <si>
    <t>unidad</t>
  </si>
  <si>
    <t>Materiales y productos metálicos</t>
  </si>
  <si>
    <t>Herramientas e instrumentos</t>
  </si>
  <si>
    <t>Utiles y materiales de oficina y cómputo</t>
  </si>
  <si>
    <t>IMPRENTA NACIONAL</t>
  </si>
  <si>
    <t>Período de inicio de la compra</t>
  </si>
  <si>
    <t>Fuente financiamiento</t>
  </si>
  <si>
    <t>1.1.1.1.782.203</t>
  </si>
  <si>
    <t>1.03.01</t>
  </si>
  <si>
    <t>1.03.03</t>
  </si>
  <si>
    <t>Información</t>
  </si>
  <si>
    <t>1.04.01</t>
  </si>
  <si>
    <t>1.04.06</t>
  </si>
  <si>
    <t>Servicios médicos y de laboratorio</t>
  </si>
  <si>
    <t>Servicios generales</t>
  </si>
  <si>
    <t>1.05.03</t>
  </si>
  <si>
    <t>1.07.01</t>
  </si>
  <si>
    <t>1.07.02</t>
  </si>
  <si>
    <t>Actividades de capacitación</t>
  </si>
  <si>
    <t>Actividades protocolarias y sociales</t>
  </si>
  <si>
    <t>1.08.01</t>
  </si>
  <si>
    <t>1.08.04</t>
  </si>
  <si>
    <t>1.08.05</t>
  </si>
  <si>
    <t>1.08.06</t>
  </si>
  <si>
    <t>1.08.07</t>
  </si>
  <si>
    <t>1.08.08</t>
  </si>
  <si>
    <t>1.08.99</t>
  </si>
  <si>
    <t>Mantenimiento y rep. Maq. y Eq. Producción</t>
  </si>
  <si>
    <t>Mantenimiento y rep. Equipo de comunicación</t>
  </si>
  <si>
    <t>Mantenimiento y rep. Eq. Cómputo y sist. Inf.</t>
  </si>
  <si>
    <t>Mantenimiento y rep. Otros equipos</t>
  </si>
  <si>
    <t>2.01.01</t>
  </si>
  <si>
    <t>2.01.02</t>
  </si>
  <si>
    <t>2.01.04</t>
  </si>
  <si>
    <t>2.01.99</t>
  </si>
  <si>
    <t>Combustibles y lubricantes</t>
  </si>
  <si>
    <t>Productos farmaceúticos y medicinales</t>
  </si>
  <si>
    <t>Tintas, pinturas y diluyentes</t>
  </si>
  <si>
    <t>Otros productos químicos</t>
  </si>
  <si>
    <t>2.03.01</t>
  </si>
  <si>
    <t>2.03.03</t>
  </si>
  <si>
    <t>2.03.04</t>
  </si>
  <si>
    <t>2.03.06</t>
  </si>
  <si>
    <t>Madera y sus derivados</t>
  </si>
  <si>
    <t>Materiales y prod. eléctricos, tel y cómputo</t>
  </si>
  <si>
    <t>Materiales y productos de plástico</t>
  </si>
  <si>
    <t>2.04.01</t>
  </si>
  <si>
    <t>2.04.02</t>
  </si>
  <si>
    <t>Repuestos y accesorios</t>
  </si>
  <si>
    <t>2.05 BIENES PARA PRODUCCION Y COMERC.</t>
  </si>
  <si>
    <t>2.05.01</t>
  </si>
  <si>
    <t>Materia prima</t>
  </si>
  <si>
    <t>2.99.01</t>
  </si>
  <si>
    <t>2.99.02</t>
  </si>
  <si>
    <t>2.99.03</t>
  </si>
  <si>
    <t>2.99.04</t>
  </si>
  <si>
    <t>2.99.05</t>
  </si>
  <si>
    <t>2.99.06</t>
  </si>
  <si>
    <t>2.99.99</t>
  </si>
  <si>
    <t>Utiles y mats. médicos, hospitalario y de Inv.</t>
  </si>
  <si>
    <t>Productos de papel, cartón e impresos</t>
  </si>
  <si>
    <t>Textiles y vestuario</t>
  </si>
  <si>
    <t>Utiles y materiales de limpieza</t>
  </si>
  <si>
    <t>Utiles y materiales de resg.  y seg.</t>
  </si>
  <si>
    <t>Otros útiles, materiales y suministros</t>
  </si>
  <si>
    <t>5.01.05</t>
  </si>
  <si>
    <t>Equipo y programas de cómputo</t>
  </si>
  <si>
    <t>TOTAL:</t>
  </si>
  <si>
    <t>5,01,03</t>
  </si>
  <si>
    <t>5,01,04</t>
  </si>
  <si>
    <t>Publicidad y Propaganda</t>
  </si>
  <si>
    <t>Varios</t>
  </si>
  <si>
    <t>2.03.02</t>
  </si>
  <si>
    <t>Materiales y productos minerales y asfálticos</t>
  </si>
  <si>
    <t>2.03.99</t>
  </si>
  <si>
    <t>Equipo de comunicación</t>
  </si>
  <si>
    <t>Impresión, Encuadernación y otros</t>
  </si>
  <si>
    <t>Servicios de ingeniería</t>
  </si>
  <si>
    <t>SERVICIOS</t>
  </si>
  <si>
    <t>1.03.06</t>
  </si>
  <si>
    <t>Comisiones y gastos p/serv. Financ. y com.</t>
  </si>
  <si>
    <t>Equipo y mobiliario de oficina</t>
  </si>
  <si>
    <t>Otros servicios no especificados</t>
  </si>
  <si>
    <t>1.99.99</t>
  </si>
  <si>
    <t>Mantenimiento de edificios y locales y terrenos</t>
  </si>
  <si>
    <t>Reparación de equipo médico</t>
  </si>
  <si>
    <t>Mantenimiento</t>
  </si>
  <si>
    <t>Otros materiales y productos de construcción y  mant.</t>
  </si>
  <si>
    <t>lija de agua</t>
  </si>
  <si>
    <t>Resortes</t>
  </si>
  <si>
    <t>Papel Producción</t>
  </si>
  <si>
    <t>Papel Higiénico</t>
  </si>
  <si>
    <t>Servilletas</t>
  </si>
  <si>
    <t xml:space="preserve">Desodorante Ambiental </t>
  </si>
  <si>
    <t>I</t>
  </si>
  <si>
    <t xml:space="preserve"> Trimestre</t>
  </si>
  <si>
    <t>II</t>
  </si>
  <si>
    <t>IV</t>
  </si>
  <si>
    <t>Propaganda</t>
  </si>
  <si>
    <t>Pruebas de laboratorio papel</t>
  </si>
  <si>
    <t>Servicio en Ciencias Económicas</t>
  </si>
  <si>
    <t>Capacitación General</t>
  </si>
  <si>
    <t xml:space="preserve">Mantenimiento y rep. Equipo de transporte </t>
  </si>
  <si>
    <t>Mantenimiento de central telefónica</t>
  </si>
  <si>
    <t>Mantenimiento reloj marcador Hand-Pun-3000</t>
  </si>
  <si>
    <t>2.03.05</t>
  </si>
  <si>
    <t>Materiales y prod. De vidrio</t>
  </si>
  <si>
    <t>Filtros (Hidraulico-Transmision)</t>
  </si>
  <si>
    <t>Adquisición de repuestos</t>
  </si>
  <si>
    <t>Repuestos Varios</t>
  </si>
  <si>
    <t>Baterías para grabadora</t>
  </si>
  <si>
    <t>Suscripción a los periódicos</t>
  </si>
  <si>
    <t>5,01,01</t>
  </si>
  <si>
    <t>Maquinaria y equipo para la producción</t>
  </si>
  <si>
    <t>Servicios de Actualización Informática Web McAfee</t>
  </si>
  <si>
    <t>Servicio de Mensajería</t>
  </si>
  <si>
    <t>Afilado de Cuchillas</t>
  </si>
  <si>
    <t>I, II, III, IV</t>
  </si>
  <si>
    <t>Servicios Médicos</t>
  </si>
  <si>
    <t>I, II,III, IV</t>
  </si>
  <si>
    <t>Contabilidad y Presupuesto</t>
  </si>
  <si>
    <t>Financiero</t>
  </si>
  <si>
    <t>Financiero Previsión</t>
  </si>
  <si>
    <t>Recursos Humanos</t>
  </si>
  <si>
    <t>Servicios Generales</t>
  </si>
  <si>
    <t>1.03.07</t>
  </si>
  <si>
    <t>Contrato de infraestructura informática</t>
  </si>
  <si>
    <t>Informática</t>
  </si>
  <si>
    <t>Dirección General</t>
  </si>
  <si>
    <t>Salud Ocupacional</t>
  </si>
  <si>
    <t>Guillotinas</t>
  </si>
  <si>
    <t>Junta Administrativa</t>
  </si>
  <si>
    <t>Bodega</t>
  </si>
  <si>
    <t>Transportes</t>
  </si>
  <si>
    <t>Capacitación Auditoría</t>
  </si>
  <si>
    <t>Auditoría Interna</t>
  </si>
  <si>
    <t>Litografía</t>
  </si>
  <si>
    <t>Dobladoras</t>
  </si>
  <si>
    <t>Encuadernación</t>
  </si>
  <si>
    <t>Fotomecánica</t>
  </si>
  <si>
    <t>Reparación de llantas</t>
  </si>
  <si>
    <t>Mantenimiento y rep. Equipo de  Oficina</t>
  </si>
  <si>
    <t>Arte y Diseño</t>
  </si>
  <si>
    <t>Consultorio Médico</t>
  </si>
  <si>
    <t>Tesorería</t>
  </si>
  <si>
    <t>Recarga del cilindro de oxigeno de Consultorio Médico</t>
  </si>
  <si>
    <t>Lubricante, aceites y grasas</t>
  </si>
  <si>
    <t>Medicinas varias</t>
  </si>
  <si>
    <t>Repuestos Varios para Guillotinas</t>
  </si>
  <si>
    <t>Despacho</t>
  </si>
  <si>
    <t>Terapia Física</t>
  </si>
  <si>
    <t>Electrodos Adhesivos</t>
  </si>
  <si>
    <t>Vendajes Neuromuscular</t>
  </si>
  <si>
    <t>Materiales de uso Médico varios CM</t>
  </si>
  <si>
    <t>1.02.99</t>
  </si>
  <si>
    <t>Otros servicios básicos</t>
  </si>
  <si>
    <t>Recolección de desechos bioinfecciosos</t>
  </si>
  <si>
    <t>BIENES DURADEROS</t>
  </si>
  <si>
    <t>00005</t>
  </si>
  <si>
    <t>Departamento</t>
  </si>
  <si>
    <t>I, II, III</t>
  </si>
  <si>
    <t>Promoción y Divulgación</t>
  </si>
  <si>
    <t>Información y concurso de RH</t>
  </si>
  <si>
    <t>Plan conservación Auditiva y mediición de ruido</t>
  </si>
  <si>
    <t>Contrato de Laboratorio quimico (Agua potable)</t>
  </si>
  <si>
    <t>Previsión</t>
  </si>
  <si>
    <t>Financiero-Previsión</t>
  </si>
  <si>
    <t>Transporte en el exterior</t>
  </si>
  <si>
    <t>Revisión para servicios</t>
  </si>
  <si>
    <t>Aceite perma y aceite wD40</t>
  </si>
  <si>
    <t>Diarios Oficiales</t>
  </si>
  <si>
    <t>5,01,99</t>
  </si>
  <si>
    <t>Maquinaria, equipo y mobiliario diverso</t>
  </si>
  <si>
    <t>5,02,99</t>
  </si>
  <si>
    <t>Otras construcciones, adiciones o mejoras</t>
  </si>
  <si>
    <t>Bienes Intangibles</t>
  </si>
  <si>
    <t>Exámenes de emanación de gases</t>
  </si>
  <si>
    <t>Servicios de Profesionales en Ciencias Económicas</t>
  </si>
  <si>
    <t>Capacitación Normas Contables (NICSP), Procedimientos Contables, Presupuestos, Inventarios</t>
  </si>
  <si>
    <t>Semana Cultural</t>
  </si>
  <si>
    <t>Reparaciones y cambio de aceite montacargas</t>
  </si>
  <si>
    <t>Contratación taller automotriz</t>
  </si>
  <si>
    <t>Rollos de plástico para empaletizar</t>
  </si>
  <si>
    <t xml:space="preserve">Mantenimiento </t>
  </si>
  <si>
    <t>Repuestos Prensas Offset</t>
  </si>
  <si>
    <t>MAQUINARIA Y EQUIPO PARA LA PRODUCCIÓN</t>
  </si>
  <si>
    <t xml:space="preserve">Zapatos funcionarios de Producción </t>
  </si>
  <si>
    <t>5,01,02</t>
  </si>
  <si>
    <t>Camaras para el Circuito Cerrado</t>
  </si>
  <si>
    <t>Equipo de Transportes</t>
  </si>
  <si>
    <t>Tarjetas y Renovaciones de Firma Digital</t>
  </si>
  <si>
    <t>1.01.03</t>
  </si>
  <si>
    <t>Alquiler de equipo de cómputo</t>
  </si>
  <si>
    <t>SINART</t>
  </si>
  <si>
    <t>Para continuidad del negocio (Servicios de Impresión) en caso de emergencia</t>
  </si>
  <si>
    <t>Troqules y Cliques</t>
  </si>
  <si>
    <t>Comisiones</t>
  </si>
  <si>
    <t>Servicio de asistencia en Ingeniería según demanda de servicios</t>
  </si>
  <si>
    <t>Pago de Anualidad de ASOINGRAF</t>
  </si>
  <si>
    <t>Empresa que brinde los servicios de mantenimiento al edificio</t>
  </si>
  <si>
    <t>Contrato de Mantenimiento Maquina Contadora y Empacadora</t>
  </si>
  <si>
    <t>Mantenimiento  circuito cerrado</t>
  </si>
  <si>
    <t>Mantenimiento Preventivo y correctivo para las computadoras Macintosh.</t>
  </si>
  <si>
    <t>Mantenimiento de la Barra  de  Control Acceso Vehicular</t>
  </si>
  <si>
    <t>Aceites (Hidráulico-Transmisión-Diferencial)</t>
  </si>
  <si>
    <t>Grasa Alta Temperatura</t>
  </si>
  <si>
    <t>Repuestos equipo de computo</t>
  </si>
  <si>
    <t>Repuestos para Equipo Médico</t>
  </si>
  <si>
    <t xml:space="preserve">Baterías 3v y Baterias Recargables Wells Allyn </t>
  </si>
  <si>
    <t>Uniformes Área de Atención al Público</t>
  </si>
  <si>
    <t>Equipos Varios de Seguridad</t>
  </si>
  <si>
    <t>Insumos  para compesación de Huella de Carbono</t>
  </si>
  <si>
    <t>Perforadora Automática</t>
  </si>
  <si>
    <t>Micrófono</t>
  </si>
  <si>
    <t>Ventiladores</t>
  </si>
  <si>
    <t>Software de optimización y mantenimiento preventivo de computadoras</t>
  </si>
  <si>
    <t>Planificación</t>
  </si>
  <si>
    <t>Dirección de Producción</t>
  </si>
  <si>
    <t>Mejoras del Sistema Integrado</t>
  </si>
  <si>
    <t>I,II y III</t>
  </si>
  <si>
    <t>I, II, II y IV</t>
  </si>
  <si>
    <t>Contrato de Alquiler (Leasing y renting) de Equipo de Cómputo, Impresoras, Scanners y Seguridad</t>
  </si>
  <si>
    <t>1.02.04</t>
  </si>
  <si>
    <t>Servicio de telecomunicaciones</t>
  </si>
  <si>
    <t>Contrato de línea Rnet DGI 2 Mbits</t>
  </si>
  <si>
    <t>Contrato primera línea de Acceso a Internet banda ancha</t>
  </si>
  <si>
    <t>Contrato de segunda línea internet banda ancha</t>
  </si>
  <si>
    <t>Contrato de servicio lineas en oficina del Registro Nacional</t>
  </si>
  <si>
    <t>Pago de Celulares</t>
  </si>
  <si>
    <t>Servicios Telefónicos</t>
  </si>
  <si>
    <t>Fotocopias, Empastes, Impresiones</t>
  </si>
  <si>
    <t>1.04.99</t>
  </si>
  <si>
    <t>Otros servicios de gestión y apoyo</t>
  </si>
  <si>
    <t>Revisión Técnica Montacargas</t>
  </si>
  <si>
    <t>Servicio de Fumigación</t>
  </si>
  <si>
    <t>Revisión técnica vehículos</t>
  </si>
  <si>
    <t>1.05.01</t>
  </si>
  <si>
    <t>1.05.02</t>
  </si>
  <si>
    <t>Transporte dentro del país</t>
  </si>
  <si>
    <t>Peajes y Parquímetros</t>
  </si>
  <si>
    <t>Servicio de Taxi</t>
  </si>
  <si>
    <t>Transporte Varios</t>
  </si>
  <si>
    <t>Viáticos Varios</t>
  </si>
  <si>
    <t>1.05.04</t>
  </si>
  <si>
    <t>Viáticos en el exterior</t>
  </si>
  <si>
    <t>Fechas conmemorativas al Medio Ambiente</t>
  </si>
  <si>
    <t>Mantenimiento  de orinales (mingitorios)</t>
  </si>
  <si>
    <t>Mantenimiento de Aires Acondicionados</t>
  </si>
  <si>
    <t>Previsión Financiero</t>
  </si>
  <si>
    <t>1.99.02</t>
  </si>
  <si>
    <t>Intereses Moratorios y Multas</t>
  </si>
  <si>
    <t>Multas por incumplimientos en entregas de trabajos</t>
  </si>
  <si>
    <t>1.99.05</t>
  </si>
  <si>
    <t>Deducibles</t>
  </si>
  <si>
    <t>1.09.99</t>
  </si>
  <si>
    <t>Otros impuestos</t>
  </si>
  <si>
    <t>Marchamos Vehículos y Monta Cargas</t>
  </si>
  <si>
    <t>Refrigerante para radiador (Coolant)</t>
  </si>
  <si>
    <t>Combustibles flotilla de vehículos y monta cargas</t>
  </si>
  <si>
    <t>2.02.03</t>
  </si>
  <si>
    <t>Alimentos y Bebidas</t>
  </si>
  <si>
    <t>Compra de alimentos mensuales</t>
  </si>
  <si>
    <t>Compra de alimentos para atención visitas.</t>
  </si>
  <si>
    <t>Plástico para Paletizar  y Laminar</t>
  </si>
  <si>
    <t>Filtros para fuentes de agua y orinales</t>
  </si>
  <si>
    <t>Papel para camilla - Toallas para manos</t>
  </si>
  <si>
    <t xml:space="preserve">Utiles y Materiales de Oficina de Papel </t>
  </si>
  <si>
    <t>Papel Termico para facturas caja recaurdadora</t>
  </si>
  <si>
    <t xml:space="preserve">Decoración del área de atención al cliente para fechas especiales  </t>
  </si>
  <si>
    <t>Dobladora de tirajes pequeños</t>
  </si>
  <si>
    <t>Destructora de Papel</t>
  </si>
  <si>
    <t>Equipo de impresión digital</t>
  </si>
  <si>
    <t>Balanza digital</t>
  </si>
  <si>
    <t>Carretilla para transporte de mercadería</t>
  </si>
  <si>
    <t>Componentes del Circuito Cerrado y Central Telefónica</t>
  </si>
  <si>
    <t>Micrófono para cámara reflex</t>
  </si>
  <si>
    <t>Grabadora de voz</t>
  </si>
  <si>
    <t>Compra de mobiliario para acondicionar la oficina desconcentrada</t>
  </si>
  <si>
    <t>Abanico de pie</t>
  </si>
  <si>
    <t>Calculadoras</t>
  </si>
  <si>
    <t>Aires acondicionados</t>
  </si>
  <si>
    <t>Archivadores móviles</t>
  </si>
  <si>
    <t>Sillas ergonómicas</t>
  </si>
  <si>
    <t>Estaciones de trabajo</t>
  </si>
  <si>
    <t>Sillas de espera</t>
  </si>
  <si>
    <t>Aire Acondicionado</t>
  </si>
  <si>
    <t>Archivo con llave</t>
  </si>
  <si>
    <t>Mesa de trabajo con rodines</t>
  </si>
  <si>
    <t>Archivador de Gavetas</t>
  </si>
  <si>
    <t>Biblioteca de Madera</t>
  </si>
  <si>
    <t>Lockers de Maderas</t>
  </si>
  <si>
    <t>Mobiliario de Oficina para la Contraloía</t>
  </si>
  <si>
    <t>Discos Duros externos</t>
  </si>
  <si>
    <t>2 Computadoras</t>
  </si>
  <si>
    <t>Reemplazo de dispositivos del datacenter y crecimiento de las Unidades de Almacenamiento del Datacenter(Storage escalonada, multicapa, multi-tenant)</t>
  </si>
  <si>
    <t xml:space="preserve">Reediseño y Mejoras del Portal  Web </t>
  </si>
  <si>
    <t>Disco duro externo 4 Teras</t>
  </si>
  <si>
    <t>Scanner</t>
  </si>
  <si>
    <t>Computadoras  Portátiles</t>
  </si>
  <si>
    <t>Computadora Mac con Licencias</t>
  </si>
  <si>
    <t>Ipad</t>
  </si>
  <si>
    <t>Impresora Laser a Color</t>
  </si>
  <si>
    <t xml:space="preserve">Computadora </t>
  </si>
  <si>
    <t>Computadora</t>
  </si>
  <si>
    <t>Licencias de Winrar</t>
  </si>
  <si>
    <t>Impresora Multifuncional</t>
  </si>
  <si>
    <t>Computadora  Portátil</t>
  </si>
  <si>
    <t>Impresora para recibos</t>
  </si>
  <si>
    <t>7 Computadoras</t>
  </si>
  <si>
    <t>3 Computadoras Mac</t>
  </si>
  <si>
    <t>Contraloria de Servicios</t>
  </si>
  <si>
    <t>Lámparas (equipo fotográfico y de revelado)</t>
  </si>
  <si>
    <t>Mecanica de colocación de tanques para el abastecimiento de agua potable</t>
  </si>
  <si>
    <t>´Transportes</t>
  </si>
  <si>
    <t>I, II, III y IV</t>
  </si>
  <si>
    <t>1 y 2</t>
  </si>
  <si>
    <t>2</t>
  </si>
  <si>
    <t>Monto total:</t>
  </si>
  <si>
    <t>I y II</t>
  </si>
  <si>
    <t>Pago de servicios municipales</t>
  </si>
  <si>
    <t>Servicio de Tecnologías de información</t>
  </si>
  <si>
    <t>Limpieza de tanques de aguas químicas</t>
  </si>
  <si>
    <t>Servicio de jardinería</t>
  </si>
  <si>
    <t>Servicio de guardadocumentos</t>
  </si>
  <si>
    <t>Servicio de monitoreo por medio de sensores de dispositivos del datacenter</t>
  </si>
  <si>
    <t>Participación en Concejo de Gobierno y Giras Promocionales</t>
  </si>
  <si>
    <t>Participación en Foros Internacionales</t>
  </si>
  <si>
    <t>Contrato de Mantenimiento Maquinas de Impresión</t>
  </si>
  <si>
    <t xml:space="preserve">Contrato de Mantenimiento de maquinas dobladoras </t>
  </si>
  <si>
    <t>Mantenimiento de sistemas de aire comprimido y compresores</t>
  </si>
  <si>
    <t>Mantenimiento de sistemas de extración de aire</t>
  </si>
  <si>
    <t>Mantenimiento de elevador eléctrico unipersonal</t>
  </si>
  <si>
    <t>Contratos de Mantenimiento de las maquinas y los compresores</t>
  </si>
  <si>
    <t xml:space="preserve">Contrato de Mantenimiento de Guillotinas </t>
  </si>
  <si>
    <t>Mantenimiento de  CTP´s Luscher y Kodak Trenstter</t>
  </si>
  <si>
    <t>Mantenimiento de la planta eléctrica</t>
  </si>
  <si>
    <t>Mantenimiento preventivo-correctivo y evolutivo para sistemas integrados ERP</t>
  </si>
  <si>
    <t>Contrato Servicio de Respaldos y Custodia de Datos e Información Institucional</t>
  </si>
  <si>
    <t>Mantenimiento de UPS´s</t>
  </si>
  <si>
    <t>Contrato de Mantenimiento  Data Center</t>
  </si>
  <si>
    <t>Contrato de Mantenimiento de Licenciamiento de Adobe CC</t>
  </si>
  <si>
    <t>Aceites y lubricantes</t>
  </si>
  <si>
    <t xml:space="preserve">Lacas de Impresión de acabado mate </t>
  </si>
  <si>
    <t>Limpiador Tuberías Speed Master</t>
  </si>
  <si>
    <t>Limpiador de Rodillos de Entintado</t>
  </si>
  <si>
    <t>Repuestos Eléctricos maquinas Litograficas</t>
  </si>
  <si>
    <t>Cargador de Baterias para Automoviles</t>
  </si>
  <si>
    <t>Repuestos Eléctricos maquinas Dobladoras</t>
  </si>
  <si>
    <t>Cable UTP, conectores y materiales para redes</t>
  </si>
  <si>
    <t>lija 400</t>
  </si>
  <si>
    <t>Previción Herramientas</t>
  </si>
  <si>
    <t>Repuestos Montacargas</t>
  </si>
  <si>
    <t>Baterías para cerradura  digital 9V, AA</t>
  </si>
  <si>
    <t>Repuestos para  el CTP´s</t>
  </si>
  <si>
    <t>Repuestos Circuito Cerrado y Central Telefónica</t>
  </si>
  <si>
    <t xml:space="preserve">Repuestos Reloj Marcador </t>
  </si>
  <si>
    <t>Formación/Correción/ Fotocomposión</t>
  </si>
  <si>
    <t>Compra de muestras de producto terminado para revisión del procesos de producción</t>
  </si>
  <si>
    <t xml:space="preserve">Utiles y Materiales de Oficina </t>
  </si>
  <si>
    <t>Papel Termico para impresión de facturas</t>
  </si>
  <si>
    <t>Retazos de Tela</t>
  </si>
  <si>
    <t>Tela par lazos negros y Banderas de Costa Rica</t>
  </si>
  <si>
    <t>Cinta Bandera, Razo</t>
  </si>
  <si>
    <t>Porta guantes de brigada</t>
  </si>
  <si>
    <t>Previsión para Materiales</t>
  </si>
  <si>
    <t>Esponjas de Celulosa</t>
  </si>
  <si>
    <t>Brochas, rodillos, esponjas celulosas, elasticos, velcro, cinta de tela, tornillos para tapas de empaste</t>
  </si>
  <si>
    <t>Mantillas para Prensas</t>
  </si>
  <si>
    <t>Cámaras para el Circuito Cerrado</t>
  </si>
  <si>
    <t>Audifonos Tipo Diadema</t>
  </si>
  <si>
    <t>Sistemas de Aires Acondicionados Eficientes</t>
  </si>
  <si>
    <t>Sustitución y actualización de elementos tecnológicos de conectividad, seguridad y procesamiento del datacenter</t>
  </si>
  <si>
    <t>Formación/Corrección/Fotocomposición</t>
  </si>
  <si>
    <t>Contrato de Servicios por renting para renovación de tecnologías del Datacenter</t>
  </si>
  <si>
    <t>Continuidad de Planes Telefónicos</t>
  </si>
  <si>
    <t>Pago de Planes Telefónicos</t>
  </si>
  <si>
    <t>Recolección de residuos peligrosos</t>
  </si>
  <si>
    <t>Sellos para las unidades de Diarios Oficiales</t>
  </si>
  <si>
    <t>Avalúo para obras de arte</t>
  </si>
  <si>
    <t>Viáticos para participación en Foros Internacionales</t>
  </si>
  <si>
    <t>Capacitacion  Informatica</t>
  </si>
  <si>
    <t xml:space="preserve">Capacitaciones  en temas Ambientales  </t>
  </si>
  <si>
    <t>Sesiones de la Junta Adminstrativa</t>
  </si>
  <si>
    <t>Contrato Servicio de Uso de Expediente Medico</t>
  </si>
  <si>
    <t>Contrato de Mantenimiento preventivo y correctivo para Impresora Digital Accurio 6100</t>
  </si>
  <si>
    <t>Mantenimiento Infraestructura Oracle y Soporte de Bases de Datos y  Servidores  de Aplicaciones</t>
  </si>
  <si>
    <t>Mantenimiento Escaner</t>
  </si>
  <si>
    <t>Contrato de mantenimiento  y soporte al  portal Web</t>
  </si>
  <si>
    <t>Mantenimiento preventivo y correctivo para Impresora para pruebas y vistos buenos (Xerox C70)</t>
  </si>
  <si>
    <t>Mantenimiento de Caja Fuerte</t>
  </si>
  <si>
    <t>Recargo de Extintores</t>
  </si>
  <si>
    <t>Mantenimiento de Equipos Consultorio Terapia Física</t>
  </si>
  <si>
    <t>Mantenimiento Sistema de Bombeo</t>
  </si>
  <si>
    <t>Pinturas y Diluyentes</t>
  </si>
  <si>
    <t>Alcohol ISO propílico</t>
  </si>
  <si>
    <t>Tintas</t>
  </si>
  <si>
    <t>Revelador de Planchas</t>
  </si>
  <si>
    <t>Fijador  de Planchas</t>
  </si>
  <si>
    <t>Limpiador de Inmersores</t>
  </si>
  <si>
    <t>Repuestos Eléctricos para la diferentes maquinas</t>
  </si>
  <si>
    <t>Cargador de Baterias</t>
  </si>
  <si>
    <t>Repuestos y sustitución de componentes de equipos de Terapia   Fìsica</t>
  </si>
  <si>
    <t xml:space="preserve">Baterías Recargables </t>
  </si>
  <si>
    <t>Repuestos equipos encuadernación, Duplo, Presto, Cierres para resorte en máquina ensortijadora</t>
  </si>
  <si>
    <t>Cola blanca, roja y granulada</t>
  </si>
  <si>
    <t>Insumos de Oficina</t>
  </si>
  <si>
    <t>Cinta de Empaque</t>
  </si>
  <si>
    <t>Uniformes para el area productiva</t>
  </si>
  <si>
    <t xml:space="preserve">Uniformes para la Contraloria </t>
  </si>
  <si>
    <t>Dispensadores de Jabón Liquido y Papel Higiénico</t>
  </si>
  <si>
    <t>Jabón Liquido</t>
  </si>
  <si>
    <t>Bolsas para recolecciòn de residuos especiales</t>
  </si>
  <si>
    <t>Crema Desengrasante</t>
  </si>
  <si>
    <t xml:space="preserve">Artículos de Limpieza  para los Vehículos </t>
  </si>
  <si>
    <t>Aerosoles Desinfectantes</t>
  </si>
  <si>
    <t>Limpiador de Planchas</t>
  </si>
  <si>
    <t>Radios de Comunicación  para la brigada de emergencias</t>
  </si>
  <si>
    <t>Telefonos Inalambricos</t>
  </si>
  <si>
    <t>Dirección Financiera</t>
  </si>
  <si>
    <t>Escritorio</t>
  </si>
  <si>
    <t>Aires Acondicionados</t>
  </si>
  <si>
    <t>Sillones para uso de consulta Psicologica</t>
  </si>
  <si>
    <t>Aires Acondicionados para oficina de RH y Aula de Capacitaciòn</t>
  </si>
  <si>
    <t>Control de acceso en la puerta de Diarios Oficiales</t>
  </si>
  <si>
    <t>Mejora a las Oficinas de Diarios Oficiales Oficina de Zapote</t>
  </si>
  <si>
    <t>Derecho de soporte y actualización de licencias de software e infraestructura de equipos ORACLE</t>
  </si>
  <si>
    <t>Garantías de Participación en Concursos por medio de SICOP</t>
  </si>
  <si>
    <t xml:space="preserve">Servicio de Vigilancia </t>
  </si>
  <si>
    <t xml:space="preserve">Aseo y Limpieza </t>
  </si>
  <si>
    <t>Copia de llaves</t>
  </si>
  <si>
    <t>Estañones Plasticos para recolecciòn de residuos especiales</t>
  </si>
  <si>
    <t xml:space="preserve">Planchas </t>
  </si>
  <si>
    <t>Proyecto para mejoras al Portal Web Transaccional</t>
  </si>
  <si>
    <t xml:space="preserve">Sistema para automatización de la producción de Diarios Oficiales </t>
  </si>
  <si>
    <t>Impresora de Etiquetas</t>
  </si>
  <si>
    <t xml:space="preserve">Financiero Previsión </t>
  </si>
  <si>
    <t>PLAN DE COMPRAS 2020</t>
  </si>
  <si>
    <t>I, II</t>
  </si>
  <si>
    <t>II, III, IV</t>
  </si>
  <si>
    <t>II, III</t>
  </si>
  <si>
    <t>1.03.02</t>
  </si>
  <si>
    <t>1.04.03</t>
  </si>
  <si>
    <t>1.04.04</t>
  </si>
  <si>
    <t>5.01.03</t>
  </si>
  <si>
    <t>5.01.04</t>
  </si>
  <si>
    <t>5.01.99</t>
  </si>
  <si>
    <t>5.02.99</t>
  </si>
  <si>
    <t>5.99.03</t>
  </si>
</sst>
</file>

<file path=xl/styles.xml><?xml version="1.0" encoding="utf-8"?>
<styleSheet xmlns="http://schemas.openxmlformats.org/spreadsheetml/2006/main">
  <numFmts count="4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* #,##0_);_(* \(#,##0\);_(* &quot;-&quot;_);_(@_)"/>
    <numFmt numFmtId="170" formatCode="_(&quot;¢&quot;* #,##0.00_);_(&quot;¢&quot;* \(#,##0.00\);_(&quot;¢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.00_);_(* \(#,##0.00\);_(* \-??_);_(@_)"/>
    <numFmt numFmtId="187" formatCode="00000"/>
    <numFmt numFmtId="188" formatCode="[$₡-140A]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#,##0.000"/>
    <numFmt numFmtId="195" formatCode="#,##0.0000"/>
    <numFmt numFmtId="196" formatCode="_-* #,##0.0\ _€_-;\-* #,##0.0\ _€_-;_-* &quot;-&quot;??\ _€_-;_-@_-"/>
    <numFmt numFmtId="197" formatCode="_-* #,##0\ _€_-;\-* #,##0\ _€_-;_-* &quot;-&quot;??\ _€_-;_-@_-"/>
    <numFmt numFmtId="198" formatCode="#,##0.0"/>
    <numFmt numFmtId="199" formatCode="_-* #,##0.000\ _€_-;\-* #,##0.000\ _€_-;_-* &quot;-&quot;??\ _€_-;_-@_-"/>
    <numFmt numFmtId="200" formatCode="_-* #,##0.0000\ _€_-;\-* #,##0.0000\ _€_-;_-* &quot;-&quot;??\ _€_-;_-@_-"/>
    <numFmt numFmtId="201" formatCode="[$-140A]dddd\,\ dd&quot; de &quot;mmmm&quot; de &quot;yyyy"/>
    <numFmt numFmtId="202" formatCode="[$-140A]hh:mm:ss\ AM/PM"/>
    <numFmt numFmtId="203" formatCode="&quot;₡&quot;#,##0.00"/>
    <numFmt numFmtId="204" formatCode="_([$€]* #,##0.00_);_([$€]* \(#,##0.00\);_([$€]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name val="Times New Roman"/>
      <family val="1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0"/>
      <color indexed="57"/>
      <name val="Arial"/>
      <family val="2"/>
    </font>
    <font>
      <sz val="14"/>
      <color indexed="8"/>
      <name val="Arial"/>
      <family val="2"/>
    </font>
    <font>
      <b/>
      <sz val="14"/>
      <name val="Comic Sans MS"/>
      <family val="4"/>
    </font>
    <font>
      <sz val="14"/>
      <color indexed="12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sz val="9"/>
      <color indexed="12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48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48"/>
      <name val="Arial"/>
      <family val="2"/>
    </font>
    <font>
      <sz val="9"/>
      <color indexed="12"/>
      <name val="Arial Narrow"/>
      <family val="2"/>
    </font>
    <font>
      <b/>
      <sz val="14"/>
      <color indexed="12"/>
      <name val="Comic Sans MS"/>
      <family val="4"/>
    </font>
    <font>
      <sz val="14"/>
      <color indexed="10"/>
      <name val="Comic Sans MS"/>
      <family val="4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rgb="FF0000FF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sz val="9"/>
      <color rgb="FF3333FF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color rgb="FF3333FF"/>
      <name val="Arial"/>
      <family val="2"/>
    </font>
    <font>
      <sz val="9"/>
      <color rgb="FF0000FF"/>
      <name val="Arial Narrow"/>
      <family val="2"/>
    </font>
    <font>
      <b/>
      <sz val="14"/>
      <color rgb="FF0000FF"/>
      <name val="Comic Sans MS"/>
      <family val="4"/>
    </font>
    <font>
      <sz val="14"/>
      <color rgb="FF0000FF"/>
      <name val="Comic Sans MS"/>
      <family val="4"/>
    </font>
    <font>
      <sz val="14"/>
      <color rgb="FFFF0000"/>
      <name val="Comic Sans MS"/>
      <family val="4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62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27" fillId="24" borderId="10" xfId="62" applyFont="1" applyFill="1" applyBorder="1" applyAlignment="1">
      <alignment horizontal="center" vertical="top" wrapText="1"/>
      <protection/>
    </xf>
    <xf numFmtId="0" fontId="30" fillId="24" borderId="10" xfId="62" applyFont="1" applyFill="1" applyBorder="1" applyAlignment="1">
      <alignment horizontal="center"/>
      <protection/>
    </xf>
    <xf numFmtId="0" fontId="30" fillId="24" borderId="10" xfId="62" applyFont="1" applyFill="1" applyBorder="1" applyAlignment="1">
      <alignment horizontal="center" vertical="top" wrapText="1"/>
      <protection/>
    </xf>
    <xf numFmtId="0" fontId="0" fillId="24" borderId="0" xfId="0" applyFont="1" applyFill="1" applyAlignment="1">
      <alignment vertical="center"/>
    </xf>
    <xf numFmtId="0" fontId="0" fillId="24" borderId="11" xfId="54" applyNumberFormat="1" applyFont="1" applyFill="1" applyBorder="1" applyAlignment="1" applyProtection="1">
      <alignment horizontal="right" vertical="center"/>
      <protection/>
    </xf>
    <xf numFmtId="0" fontId="30" fillId="24" borderId="10" xfId="0" applyFont="1" applyFill="1" applyBorder="1" applyAlignment="1">
      <alignment horizontal="left" vertical="center" wrapText="1"/>
    </xf>
    <xf numFmtId="0" fontId="24" fillId="24" borderId="10" xfId="62" applyFont="1" applyFill="1" applyBorder="1" applyAlignment="1">
      <alignment horizontal="left" vertical="center" wrapText="1"/>
      <protection/>
    </xf>
    <xf numFmtId="0" fontId="32" fillId="24" borderId="10" xfId="62" applyFont="1" applyFill="1" applyBorder="1" applyAlignment="1">
      <alignment horizontal="center" vertical="top" wrapText="1"/>
      <protection/>
    </xf>
    <xf numFmtId="0" fontId="34" fillId="24" borderId="10" xfId="62" applyFont="1" applyFill="1" applyBorder="1" applyAlignment="1">
      <alignment horizontal="center"/>
      <protection/>
    </xf>
    <xf numFmtId="0" fontId="34" fillId="24" borderId="10" xfId="62" applyFont="1" applyFill="1" applyBorder="1" applyAlignment="1">
      <alignment horizontal="center" vertical="top" wrapText="1"/>
      <protection/>
    </xf>
    <xf numFmtId="0" fontId="0" fillId="24" borderId="0" xfId="62" applyFill="1">
      <alignment/>
      <protection/>
    </xf>
    <xf numFmtId="0" fontId="21" fillId="0" borderId="0" xfId="62" applyFont="1" applyFill="1" applyAlignment="1">
      <alignment horizontal="center" vertical="top" wrapText="1"/>
      <protection/>
    </xf>
    <xf numFmtId="0" fontId="31" fillId="0" borderId="0" xfId="0" applyFont="1" applyAlignment="1">
      <alignment/>
    </xf>
    <xf numFmtId="185" fontId="0" fillId="24" borderId="11" xfId="51" applyFont="1" applyFill="1" applyBorder="1" applyAlignment="1">
      <alignment horizontal="right" vertical="center"/>
    </xf>
    <xf numFmtId="0" fontId="23" fillId="0" borderId="0" xfId="62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63" fillId="24" borderId="10" xfId="6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24" borderId="12" xfId="62" applyFont="1" applyFill="1" applyBorder="1" applyAlignment="1">
      <alignment horizontal="left" vertical="center" wrapText="1"/>
      <protection/>
    </xf>
    <xf numFmtId="0" fontId="25" fillId="24" borderId="0" xfId="0" applyFont="1" applyFill="1" applyAlignment="1">
      <alignment horizontal="left" vertical="center" wrapText="1"/>
    </xf>
    <xf numFmtId="0" fontId="64" fillId="24" borderId="10" xfId="0" applyFont="1" applyFill="1" applyBorder="1" applyAlignment="1">
      <alignment horizontal="left" vertical="center" wrapText="1"/>
    </xf>
    <xf numFmtId="187" fontId="36" fillId="24" borderId="10" xfId="62" applyNumberFormat="1" applyFont="1" applyFill="1" applyBorder="1" applyAlignment="1">
      <alignment horizontal="left" vertical="center" wrapText="1"/>
      <protection/>
    </xf>
    <xf numFmtId="0" fontId="36" fillId="24" borderId="10" xfId="62" applyFont="1" applyFill="1" applyBorder="1" applyAlignment="1">
      <alignment horizontal="left" vertical="center" wrapText="1"/>
      <protection/>
    </xf>
    <xf numFmtId="0" fontId="37" fillId="24" borderId="0" xfId="62" applyFont="1" applyFill="1" applyBorder="1" applyAlignment="1">
      <alignment horizontal="left" vertical="center" wrapText="1"/>
      <protection/>
    </xf>
    <xf numFmtId="0" fontId="36" fillId="24" borderId="10" xfId="0" applyFont="1" applyFill="1" applyBorder="1" applyAlignment="1">
      <alignment horizontal="left" vertical="center" wrapText="1"/>
    </xf>
    <xf numFmtId="0" fontId="34" fillId="24" borderId="10" xfId="62" applyFont="1" applyFill="1" applyBorder="1" applyAlignment="1">
      <alignment horizontal="left" vertical="center" wrapText="1"/>
      <protection/>
    </xf>
    <xf numFmtId="0" fontId="35" fillId="24" borderId="0" xfId="62" applyFont="1" applyFill="1" applyBorder="1" applyAlignment="1">
      <alignment horizontal="left" vertical="center" wrapText="1"/>
      <protection/>
    </xf>
    <xf numFmtId="0" fontId="34" fillId="24" borderId="13" xfId="62" applyFont="1" applyFill="1" applyBorder="1" applyAlignment="1">
      <alignment horizontal="left" vertical="center" wrapText="1"/>
      <protection/>
    </xf>
    <xf numFmtId="0" fontId="65" fillId="24" borderId="10" xfId="0" applyFont="1" applyFill="1" applyBorder="1" applyAlignment="1">
      <alignment horizontal="left" vertical="center" wrapText="1"/>
    </xf>
    <xf numFmtId="0" fontId="65" fillId="24" borderId="13" xfId="0" applyFont="1" applyFill="1" applyBorder="1" applyAlignment="1">
      <alignment horizontal="left" vertical="center"/>
    </xf>
    <xf numFmtId="0" fontId="65" fillId="24" borderId="13" xfId="0" applyFont="1" applyFill="1" applyBorder="1" applyAlignment="1">
      <alignment horizontal="left" vertical="center" wrapText="1"/>
    </xf>
    <xf numFmtId="4" fontId="66" fillId="24" borderId="11" xfId="0" applyNumberFormat="1" applyFont="1" applyFill="1" applyBorder="1" applyAlignment="1">
      <alignment horizontal="right" wrapText="1"/>
    </xf>
    <xf numFmtId="4" fontId="66" fillId="24" borderId="11" xfId="54" applyNumberFormat="1" applyFont="1" applyFill="1" applyBorder="1" applyAlignment="1" applyProtection="1">
      <alignment horizontal="right"/>
      <protection/>
    </xf>
    <xf numFmtId="4" fontId="66" fillId="24" borderId="11" xfId="62" applyNumberFormat="1" applyFont="1" applyFill="1" applyBorder="1" applyAlignment="1">
      <alignment wrapText="1"/>
      <protection/>
    </xf>
    <xf numFmtId="0" fontId="0" fillId="24" borderId="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67" fillId="24" borderId="11" xfId="62" applyFont="1" applyFill="1" applyBorder="1" applyAlignment="1">
      <alignment horizontal="center" vertical="center" wrapText="1"/>
      <protection/>
    </xf>
    <xf numFmtId="0" fontId="31" fillId="24" borderId="10" xfId="62" applyFont="1" applyFill="1" applyBorder="1" applyAlignment="1">
      <alignment horizontal="center"/>
      <protection/>
    </xf>
    <xf numFmtId="0" fontId="22" fillId="24" borderId="10" xfId="62" applyFont="1" applyFill="1" applyBorder="1" applyAlignment="1">
      <alignment horizontal="center"/>
      <protection/>
    </xf>
    <xf numFmtId="0" fontId="68" fillId="24" borderId="10" xfId="62" applyFont="1" applyFill="1" applyBorder="1" applyAlignment="1">
      <alignment horizontal="center"/>
      <protection/>
    </xf>
    <xf numFmtId="0" fontId="31" fillId="24" borderId="10" xfId="62" applyNumberFormat="1" applyFont="1" applyFill="1" applyBorder="1" applyAlignment="1">
      <alignment horizontal="center" vertical="center"/>
      <protection/>
    </xf>
    <xf numFmtId="0" fontId="35" fillId="24" borderId="10" xfId="62" applyFont="1" applyFill="1" applyBorder="1" applyAlignment="1">
      <alignment horizontal="center" vertical="center" wrapText="1"/>
      <protection/>
    </xf>
    <xf numFmtId="0" fontId="69" fillId="24" borderId="10" xfId="62" applyFont="1" applyFill="1" applyBorder="1" applyAlignment="1">
      <alignment horizontal="center" vertical="center" wrapText="1"/>
      <protection/>
    </xf>
    <xf numFmtId="0" fontId="63" fillId="24" borderId="0" xfId="0" applyFont="1" applyFill="1" applyAlignment="1">
      <alignment horizontal="center" vertical="center" wrapText="1"/>
    </xf>
    <xf numFmtId="0" fontId="67" fillId="24" borderId="10" xfId="62" applyFont="1" applyFill="1" applyBorder="1" applyAlignment="1">
      <alignment horizontal="center" vertical="center" wrapText="1"/>
      <protection/>
    </xf>
    <xf numFmtId="0" fontId="24" fillId="24" borderId="10" xfId="62" applyFont="1" applyFill="1" applyBorder="1" applyAlignment="1">
      <alignment horizontal="center" vertical="center" wrapText="1"/>
      <protection/>
    </xf>
    <xf numFmtId="0" fontId="67" fillId="24" borderId="10" xfId="0" applyFont="1" applyFill="1" applyBorder="1" applyAlignment="1">
      <alignment horizontal="center" vertical="center" wrapText="1"/>
    </xf>
    <xf numFmtId="0" fontId="63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31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0" fillId="24" borderId="0" xfId="62" applyFill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21" fillId="24" borderId="10" xfId="62" applyFont="1" applyFill="1" applyBorder="1" applyAlignment="1">
      <alignment horizontal="center"/>
      <protection/>
    </xf>
    <xf numFmtId="0" fontId="23" fillId="24" borderId="0" xfId="62" applyFont="1" applyFill="1" applyAlignment="1">
      <alignment horizontal="center"/>
      <protection/>
    </xf>
    <xf numFmtId="0" fontId="24" fillId="25" borderId="10" xfId="62" applyFont="1" applyFill="1" applyBorder="1" applyAlignment="1">
      <alignment horizontal="center" vertical="center" wrapText="1"/>
      <protection/>
    </xf>
    <xf numFmtId="0" fontId="26" fillId="24" borderId="0" xfId="62" applyFont="1" applyFill="1" applyAlignment="1">
      <alignment horizontal="center" vertical="center" wrapText="1"/>
      <protection/>
    </xf>
    <xf numFmtId="0" fontId="28" fillId="24" borderId="14" xfId="62" applyFont="1" applyFill="1" applyBorder="1" applyAlignment="1">
      <alignment horizontal="left" vertical="center"/>
      <protection/>
    </xf>
    <xf numFmtId="0" fontId="28" fillId="24" borderId="13" xfId="62" applyFont="1" applyFill="1" applyBorder="1" applyAlignment="1">
      <alignment horizontal="left" vertical="center"/>
      <protection/>
    </xf>
    <xf numFmtId="0" fontId="26" fillId="24" borderId="0" xfId="62" applyFont="1" applyFill="1" applyAlignment="1">
      <alignment horizontal="center" vertical="top" wrapText="1"/>
      <protection/>
    </xf>
    <xf numFmtId="0" fontId="33" fillId="24" borderId="0" xfId="62" applyFont="1" applyFill="1">
      <alignment/>
      <protection/>
    </xf>
    <xf numFmtId="0" fontId="33" fillId="24" borderId="0" xfId="0" applyFont="1" applyFill="1" applyAlignment="1">
      <alignment/>
    </xf>
    <xf numFmtId="0" fontId="70" fillId="24" borderId="10" xfId="0" applyFont="1" applyFill="1" applyBorder="1" applyAlignment="1">
      <alignment horizontal="left" vertical="center" wrapText="1"/>
    </xf>
    <xf numFmtId="0" fontId="63" fillId="24" borderId="0" xfId="0" applyFont="1" applyFill="1" applyAlignment="1">
      <alignment horizontal="center" vertical="center"/>
    </xf>
    <xf numFmtId="0" fontId="34" fillId="24" borderId="0" xfId="62" applyFont="1" applyFill="1" applyBorder="1" applyAlignment="1">
      <alignment horizontal="left" vertical="center" wrapText="1"/>
      <protection/>
    </xf>
    <xf numFmtId="0" fontId="64" fillId="24" borderId="10" xfId="62" applyFont="1" applyFill="1" applyBorder="1" applyAlignment="1">
      <alignment horizontal="left" vertical="center" wrapText="1"/>
      <protection/>
    </xf>
    <xf numFmtId="0" fontId="71" fillId="24" borderId="10" xfId="0" applyFont="1" applyFill="1" applyBorder="1" applyAlignment="1">
      <alignment horizontal="center" vertical="center" wrapText="1"/>
    </xf>
    <xf numFmtId="0" fontId="36" fillId="24" borderId="0" xfId="62" applyFont="1" applyFill="1" applyAlignment="1">
      <alignment horizontal="center" vertical="top" wrapText="1"/>
      <protection/>
    </xf>
    <xf numFmtId="0" fontId="35" fillId="24" borderId="10" xfId="62" applyFont="1" applyFill="1" applyBorder="1" applyAlignment="1">
      <alignment horizontal="left" vertical="center" wrapText="1"/>
      <protection/>
    </xf>
    <xf numFmtId="0" fontId="71" fillId="24" borderId="10" xfId="62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left" vertical="center" wrapText="1"/>
    </xf>
    <xf numFmtId="0" fontId="33" fillId="24" borderId="0" xfId="0" applyFont="1" applyFill="1" applyAlignment="1">
      <alignment horizontal="center" vertical="center" wrapText="1"/>
    </xf>
    <xf numFmtId="0" fontId="36" fillId="24" borderId="0" xfId="62" applyFont="1" applyFill="1" applyAlignment="1">
      <alignment horizontal="center" vertical="center" wrapText="1"/>
      <protection/>
    </xf>
    <xf numFmtId="0" fontId="72" fillId="24" borderId="10" xfId="0" applyFont="1" applyFill="1" applyBorder="1" applyAlignment="1">
      <alignment horizontal="left" vertical="center" wrapText="1"/>
    </xf>
    <xf numFmtId="187" fontId="35" fillId="24" borderId="10" xfId="62" applyNumberFormat="1" applyFont="1" applyFill="1" applyBorder="1" applyAlignment="1">
      <alignment horizontal="left" vertical="center" wrapText="1"/>
      <protection/>
    </xf>
    <xf numFmtId="0" fontId="33" fillId="24" borderId="0" xfId="62" applyFont="1" applyFill="1" applyBorder="1">
      <alignment/>
      <protection/>
    </xf>
    <xf numFmtId="187" fontId="34" fillId="24" borderId="10" xfId="62" applyNumberFormat="1" applyFont="1" applyFill="1" applyBorder="1" applyAlignment="1">
      <alignment horizontal="left" vertical="center" wrapText="1"/>
      <protection/>
    </xf>
    <xf numFmtId="187" fontId="64" fillId="24" borderId="10" xfId="62" applyNumberFormat="1" applyFont="1" applyFill="1" applyBorder="1" applyAlignment="1">
      <alignment horizontal="left" vertical="center" wrapText="1"/>
      <protection/>
    </xf>
    <xf numFmtId="0" fontId="32" fillId="24" borderId="10" xfId="62" applyFont="1" applyFill="1" applyBorder="1">
      <alignment/>
      <protection/>
    </xf>
    <xf numFmtId="0" fontId="34" fillId="24" borderId="10" xfId="62" applyFont="1" applyFill="1" applyBorder="1">
      <alignment/>
      <protection/>
    </xf>
    <xf numFmtId="0" fontId="40" fillId="24" borderId="11" xfId="62" applyFont="1" applyFill="1" applyBorder="1" applyAlignment="1">
      <alignment horizontal="left" vertical="top"/>
      <protection/>
    </xf>
    <xf numFmtId="0" fontId="40" fillId="24" borderId="14" xfId="62" applyFont="1" applyFill="1" applyBorder="1" applyAlignment="1">
      <alignment horizontal="left" vertical="top"/>
      <protection/>
    </xf>
    <xf numFmtId="0" fontId="40" fillId="24" borderId="13" xfId="62" applyFont="1" applyFill="1" applyBorder="1" applyAlignment="1">
      <alignment horizontal="left" vertical="top"/>
      <protection/>
    </xf>
    <xf numFmtId="0" fontId="70" fillId="24" borderId="10" xfId="62" applyFont="1" applyFill="1" applyBorder="1" applyAlignment="1">
      <alignment horizontal="left" vertical="center" wrapText="1"/>
      <protection/>
    </xf>
    <xf numFmtId="0" fontId="40" fillId="24" borderId="10" xfId="62" applyFont="1" applyFill="1" applyBorder="1" applyAlignment="1">
      <alignment horizontal="left" vertical="center" wrapText="1"/>
      <protection/>
    </xf>
    <xf numFmtId="0" fontId="33" fillId="24" borderId="10" xfId="62" applyFont="1" applyFill="1" applyBorder="1">
      <alignment/>
      <protection/>
    </xf>
    <xf numFmtId="0" fontId="33" fillId="24" borderId="10" xfId="62" applyFont="1" applyFill="1" applyBorder="1" applyAlignment="1">
      <alignment horizontal="center"/>
      <protection/>
    </xf>
    <xf numFmtId="0" fontId="40" fillId="24" borderId="10" xfId="62" applyFont="1" applyFill="1" applyBorder="1" applyAlignment="1">
      <alignment horizontal="left" vertical="top" wrapText="1"/>
      <protection/>
    </xf>
    <xf numFmtId="0" fontId="32" fillId="24" borderId="0" xfId="62" applyFont="1" applyFill="1" applyBorder="1" applyAlignment="1">
      <alignment horizontal="center" vertical="top" wrapText="1"/>
      <protection/>
    </xf>
    <xf numFmtId="0" fontId="73" fillId="24" borderId="10" xfId="0" applyFont="1" applyFill="1" applyBorder="1" applyAlignment="1">
      <alignment horizontal="left" vertical="center" wrapText="1"/>
    </xf>
    <xf numFmtId="0" fontId="40" fillId="24" borderId="10" xfId="62" applyFont="1" applyFill="1" applyBorder="1" applyAlignment="1">
      <alignment horizontal="center"/>
      <protection/>
    </xf>
    <xf numFmtId="0" fontId="32" fillId="24" borderId="11" xfId="62" applyFont="1" applyFill="1" applyBorder="1" applyAlignment="1">
      <alignment horizontal="center" vertical="top" wrapText="1"/>
      <protection/>
    </xf>
    <xf numFmtId="0" fontId="34" fillId="24" borderId="13" xfId="62" applyFont="1" applyFill="1" applyBorder="1" applyAlignment="1">
      <alignment horizontal="center"/>
      <protection/>
    </xf>
    <xf numFmtId="0" fontId="35" fillId="24" borderId="10" xfId="62" applyFont="1" applyFill="1" applyBorder="1">
      <alignment/>
      <protection/>
    </xf>
    <xf numFmtId="0" fontId="38" fillId="24" borderId="10" xfId="0" applyFont="1" applyFill="1" applyBorder="1" applyAlignment="1">
      <alignment horizontal="left" vertical="center" wrapText="1"/>
    </xf>
    <xf numFmtId="0" fontId="65" fillId="24" borderId="10" xfId="0" applyFont="1" applyFill="1" applyBorder="1" applyAlignment="1">
      <alignment horizontal="center" vertical="center" wrapText="1"/>
    </xf>
    <xf numFmtId="0" fontId="65" fillId="24" borderId="10" xfId="0" applyFont="1" applyFill="1" applyBorder="1" applyAlignment="1">
      <alignment horizontal="center" vertical="center"/>
    </xf>
    <xf numFmtId="4" fontId="65" fillId="24" borderId="1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49" fontId="21" fillId="24" borderId="10" xfId="62" applyNumberFormat="1" applyFont="1" applyFill="1" applyBorder="1" applyAlignment="1">
      <alignment horizontal="center"/>
      <protection/>
    </xf>
    <xf numFmtId="0" fontId="22" fillId="24" borderId="10" xfId="62" applyFont="1" applyFill="1" applyBorder="1" applyAlignment="1">
      <alignment horizontal="center" vertical="center" wrapText="1"/>
      <protection/>
    </xf>
    <xf numFmtId="49" fontId="22" fillId="24" borderId="10" xfId="62" applyNumberFormat="1" applyFont="1" applyFill="1" applyBorder="1" applyAlignment="1">
      <alignment horizontal="center" vertical="center" wrapText="1"/>
      <protection/>
    </xf>
    <xf numFmtId="0" fontId="68" fillId="24" borderId="10" xfId="62" applyFont="1" applyFill="1" applyBorder="1" applyAlignment="1">
      <alignment horizontal="center" vertical="center" wrapText="1"/>
      <protection/>
    </xf>
    <xf numFmtId="0" fontId="22" fillId="24" borderId="11" xfId="62" applyFont="1" applyFill="1" applyBorder="1" applyAlignment="1">
      <alignment horizontal="center" vertical="center" wrapText="1"/>
      <protection/>
    </xf>
    <xf numFmtId="0" fontId="22" fillId="24" borderId="12" xfId="62" applyFont="1" applyFill="1" applyBorder="1" applyAlignment="1">
      <alignment horizontal="center" vertical="center" wrapText="1"/>
      <protection/>
    </xf>
    <xf numFmtId="49" fontId="22" fillId="24" borderId="12" xfId="62" applyNumberFormat="1" applyFont="1" applyFill="1" applyBorder="1" applyAlignment="1">
      <alignment horizontal="center" vertical="center" wrapText="1"/>
      <protection/>
    </xf>
    <xf numFmtId="0" fontId="22" fillId="24" borderId="15" xfId="62" applyFont="1" applyFill="1" applyBorder="1" applyAlignment="1">
      <alignment horizontal="center" vertical="center" wrapText="1"/>
      <protection/>
    </xf>
    <xf numFmtId="0" fontId="74" fillId="24" borderId="10" xfId="62" applyFont="1" applyFill="1" applyBorder="1" applyAlignment="1">
      <alignment horizontal="left" vertical="center" wrapText="1"/>
      <protection/>
    </xf>
    <xf numFmtId="4" fontId="22" fillId="24" borderId="11" xfId="62" applyNumberFormat="1" applyFont="1" applyFill="1" applyBorder="1" applyAlignment="1">
      <alignment horizontal="right" vertical="center"/>
      <protection/>
    </xf>
    <xf numFmtId="0" fontId="63" fillId="24" borderId="10" xfId="0" applyFont="1" applyFill="1" applyBorder="1" applyAlignment="1">
      <alignment horizontal="center" vertical="center" wrapText="1"/>
    </xf>
    <xf numFmtId="0" fontId="20" fillId="24" borderId="10" xfId="62" applyFont="1" applyFill="1" applyBorder="1" applyAlignment="1">
      <alignment horizontal="center" vertical="center" wrapText="1"/>
      <protection/>
    </xf>
    <xf numFmtId="4" fontId="31" fillId="24" borderId="11" xfId="0" applyNumberFormat="1" applyFont="1" applyFill="1" applyBorder="1" applyAlignment="1">
      <alignment horizontal="right" vertical="center" wrapText="1"/>
    </xf>
    <xf numFmtId="49" fontId="75" fillId="24" borderId="10" xfId="62" applyNumberFormat="1" applyFont="1" applyFill="1" applyBorder="1" applyAlignment="1">
      <alignment horizontal="center" vertical="center" wrapText="1"/>
      <protection/>
    </xf>
    <xf numFmtId="49" fontId="63" fillId="24" borderId="10" xfId="62" applyNumberFormat="1" applyFont="1" applyFill="1" applyBorder="1" applyAlignment="1">
      <alignment horizontal="center" vertical="center" wrapText="1"/>
      <protection/>
    </xf>
    <xf numFmtId="0" fontId="31" fillId="24" borderId="10" xfId="62" applyFont="1" applyFill="1" applyBorder="1" applyAlignment="1">
      <alignment horizontal="center" vertical="center"/>
      <protection/>
    </xf>
    <xf numFmtId="0" fontId="23" fillId="24" borderId="10" xfId="62" applyFont="1" applyFill="1" applyBorder="1" applyAlignment="1">
      <alignment horizontal="center" vertical="center" wrapText="1"/>
      <protection/>
    </xf>
    <xf numFmtId="1" fontId="63" fillId="24" borderId="10" xfId="62" applyNumberFormat="1" applyFont="1" applyFill="1" applyBorder="1" applyAlignment="1">
      <alignment horizontal="center" vertical="center" wrapText="1"/>
      <protection/>
    </xf>
    <xf numFmtId="0" fontId="75" fillId="24" borderId="10" xfId="62" applyFont="1" applyFill="1" applyBorder="1" applyAlignment="1">
      <alignment horizontal="center" vertical="center" wrapText="1"/>
      <protection/>
    </xf>
    <xf numFmtId="3" fontId="20" fillId="24" borderId="10" xfId="62" applyNumberFormat="1" applyFont="1" applyFill="1" applyBorder="1" applyAlignment="1">
      <alignment horizontal="center" vertical="center"/>
      <protection/>
    </xf>
    <xf numFmtId="4" fontId="23" fillId="24" borderId="11" xfId="62" applyNumberFormat="1" applyFont="1" applyFill="1" applyBorder="1" applyAlignment="1">
      <alignment horizontal="right" vertical="center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0" fontId="31" fillId="24" borderId="10" xfId="62" applyFont="1" applyFill="1" applyBorder="1" applyAlignment="1">
      <alignment horizontal="center" vertical="center" wrapText="1"/>
      <protection/>
    </xf>
    <xf numFmtId="3" fontId="63" fillId="24" borderId="10" xfId="62" applyNumberFormat="1" applyFont="1" applyFill="1" applyBorder="1" applyAlignment="1">
      <alignment horizontal="center" vertical="center"/>
      <protection/>
    </xf>
    <xf numFmtId="0" fontId="0" fillId="24" borderId="10" xfId="62" applyFont="1" applyFill="1" applyBorder="1" applyAlignment="1">
      <alignment horizontal="center" vertical="center"/>
      <protection/>
    </xf>
    <xf numFmtId="1" fontId="63" fillId="24" borderId="10" xfId="62" applyNumberFormat="1" applyFont="1" applyFill="1" applyBorder="1" applyAlignment="1">
      <alignment horizontal="center" vertical="center"/>
      <protection/>
    </xf>
    <xf numFmtId="0" fontId="63" fillId="24" borderId="10" xfId="62" applyFont="1" applyFill="1" applyBorder="1" applyAlignment="1">
      <alignment horizontal="center" vertical="center"/>
      <protection/>
    </xf>
    <xf numFmtId="1" fontId="31" fillId="24" borderId="10" xfId="62" applyNumberFormat="1" applyFont="1" applyFill="1" applyBorder="1" applyAlignment="1">
      <alignment horizontal="center" vertical="center"/>
      <protection/>
    </xf>
    <xf numFmtId="3" fontId="20" fillId="24" borderId="10" xfId="62" applyNumberFormat="1" applyFont="1" applyFill="1" applyBorder="1" applyAlignment="1">
      <alignment horizontal="center" vertical="center" wrapText="1"/>
      <protection/>
    </xf>
    <xf numFmtId="1" fontId="31" fillId="24" borderId="10" xfId="62" applyNumberFormat="1" applyFont="1" applyFill="1" applyBorder="1" applyAlignment="1">
      <alignment horizontal="center" vertical="center" wrapText="1"/>
      <protection/>
    </xf>
    <xf numFmtId="4" fontId="22" fillId="24" borderId="11" xfId="62" applyNumberFormat="1" applyFont="1" applyFill="1" applyBorder="1" applyAlignment="1">
      <alignment horizontal="right" vertical="center" wrapText="1"/>
      <protection/>
    </xf>
    <xf numFmtId="4" fontId="23" fillId="24" borderId="11" xfId="62" applyNumberFormat="1" applyFont="1" applyFill="1" applyBorder="1" applyAlignment="1">
      <alignment horizontal="right" vertical="center" wrapText="1"/>
      <protection/>
    </xf>
    <xf numFmtId="0" fontId="41" fillId="24" borderId="10" xfId="62" applyFont="1" applyFill="1" applyBorder="1" applyAlignment="1">
      <alignment horizontal="center" vertical="center" wrapText="1"/>
      <protection/>
    </xf>
    <xf numFmtId="4" fontId="23" fillId="24" borderId="11" xfId="62" applyNumberFormat="1" applyFont="1" applyFill="1" applyBorder="1" applyAlignment="1">
      <alignment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0" fontId="75" fillId="24" borderId="10" xfId="62" applyFont="1" applyFill="1" applyBorder="1" applyAlignment="1">
      <alignment horizontal="center" vertical="center"/>
      <protection/>
    </xf>
    <xf numFmtId="4" fontId="23" fillId="24" borderId="11" xfId="62" applyNumberFormat="1" applyFont="1" applyFill="1" applyBorder="1" applyAlignment="1">
      <alignment vertical="center" wrapText="1"/>
      <protection/>
    </xf>
    <xf numFmtId="0" fontId="76" fillId="24" borderId="10" xfId="62" applyFont="1" applyFill="1" applyBorder="1" applyAlignment="1">
      <alignment horizontal="center" vertical="center" wrapText="1"/>
      <protection/>
    </xf>
    <xf numFmtId="0" fontId="76" fillId="24" borderId="10" xfId="62" applyFont="1" applyFill="1" applyBorder="1" applyAlignment="1">
      <alignment horizontal="center" vertical="center"/>
      <protection/>
    </xf>
    <xf numFmtId="3" fontId="76" fillId="24" borderId="10" xfId="62" applyNumberFormat="1" applyFont="1" applyFill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39" fillId="24" borderId="10" xfId="62" applyFont="1" applyFill="1" applyBorder="1" applyAlignment="1">
      <alignment horizontal="center" vertical="center" wrapText="1"/>
      <protection/>
    </xf>
    <xf numFmtId="3" fontId="31" fillId="24" borderId="10" xfId="62" applyNumberFormat="1" applyFont="1" applyFill="1" applyBorder="1" applyAlignment="1">
      <alignment horizontal="center" vertical="center" wrapText="1"/>
      <protection/>
    </xf>
    <xf numFmtId="4" fontId="22" fillId="24" borderId="11" xfId="62" applyNumberFormat="1" applyFont="1" applyFill="1" applyBorder="1" applyAlignment="1">
      <alignment vertical="center" wrapText="1"/>
      <protection/>
    </xf>
    <xf numFmtId="1" fontId="76" fillId="24" borderId="10" xfId="62" applyNumberFormat="1" applyFont="1" applyFill="1" applyBorder="1" applyAlignment="1">
      <alignment horizontal="center" vertical="center"/>
      <protection/>
    </xf>
    <xf numFmtId="4" fontId="22" fillId="24" borderId="16" xfId="62" applyNumberFormat="1" applyFont="1" applyFill="1" applyBorder="1" applyAlignment="1">
      <alignment vertical="center" wrapText="1"/>
      <protection/>
    </xf>
    <xf numFmtId="4" fontId="31" fillId="24" borderId="11" xfId="62" applyNumberFormat="1" applyFont="1" applyFill="1" applyBorder="1" applyAlignment="1">
      <alignment vertical="center"/>
      <protection/>
    </xf>
    <xf numFmtId="4" fontId="31" fillId="24" borderId="11" xfId="62" applyNumberFormat="1" applyFont="1" applyFill="1" applyBorder="1" applyAlignment="1">
      <alignment vertical="center" wrapText="1"/>
      <protection/>
    </xf>
    <xf numFmtId="187" fontId="31" fillId="24" borderId="10" xfId="62" applyNumberFormat="1" applyFont="1" applyFill="1" applyBorder="1" applyAlignment="1">
      <alignment horizontal="center" vertical="center"/>
      <protection/>
    </xf>
    <xf numFmtId="187" fontId="20" fillId="24" borderId="10" xfId="62" applyNumberFormat="1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2" fillId="24" borderId="10" xfId="62" applyFont="1" applyFill="1" applyBorder="1" applyAlignment="1">
      <alignment horizontal="center" vertical="center"/>
      <protection/>
    </xf>
    <xf numFmtId="1" fontId="0" fillId="24" borderId="10" xfId="62" applyNumberFormat="1" applyFont="1" applyFill="1" applyBorder="1" applyAlignment="1">
      <alignment horizontal="center" vertical="center"/>
      <protection/>
    </xf>
    <xf numFmtId="0" fontId="31" fillId="24" borderId="10" xfId="62" applyFont="1" applyFill="1" applyBorder="1" applyAlignment="1" applyProtection="1">
      <alignment horizontal="center" vertical="center"/>
      <protection locked="0"/>
    </xf>
    <xf numFmtId="0" fontId="20" fillId="24" borderId="10" xfId="62" applyFont="1" applyFill="1" applyBorder="1" applyAlignment="1" applyProtection="1">
      <alignment horizontal="center" vertical="center"/>
      <protection locked="0"/>
    </xf>
    <xf numFmtId="4" fontId="23" fillId="24" borderId="11" xfId="62" applyNumberFormat="1" applyFont="1" applyFill="1" applyBorder="1" applyAlignment="1" applyProtection="1">
      <alignment horizontal="right" vertical="center"/>
      <protection locked="0"/>
    </xf>
    <xf numFmtId="1" fontId="31" fillId="24" borderId="10" xfId="62" applyNumberFormat="1" applyFont="1" applyFill="1" applyBorder="1" applyAlignment="1" applyProtection="1">
      <alignment horizontal="center" vertical="center"/>
      <protection locked="0"/>
    </xf>
    <xf numFmtId="4" fontId="23" fillId="24" borderId="11" xfId="54" applyNumberFormat="1" applyFont="1" applyFill="1" applyBorder="1" applyAlignment="1" applyProtection="1">
      <alignment horizontal="right" vertical="center"/>
      <protection/>
    </xf>
    <xf numFmtId="0" fontId="31" fillId="24" borderId="10" xfId="0" applyFont="1" applyFill="1" applyBorder="1" applyAlignment="1">
      <alignment horizontal="center" vertical="center"/>
    </xf>
    <xf numFmtId="0" fontId="43" fillId="24" borderId="10" xfId="62" applyFont="1" applyFill="1" applyBorder="1" applyAlignment="1" applyProtection="1">
      <alignment horizontal="center" vertical="center"/>
      <protection locked="0"/>
    </xf>
    <xf numFmtId="0" fontId="76" fillId="24" borderId="10" xfId="62" applyFont="1" applyFill="1" applyBorder="1" applyAlignment="1" applyProtection="1">
      <alignment horizontal="center" vertical="center"/>
      <protection locked="0"/>
    </xf>
    <xf numFmtId="0" fontId="20" fillId="24" borderId="10" xfId="62" applyFont="1" applyFill="1" applyBorder="1" applyAlignment="1">
      <alignment horizontal="center" vertical="center"/>
      <protection/>
    </xf>
    <xf numFmtId="0" fontId="77" fillId="24" borderId="10" xfId="0" applyFont="1" applyFill="1" applyBorder="1" applyAlignment="1">
      <alignment horizontal="center" vertical="center" wrapText="1"/>
    </xf>
    <xf numFmtId="0" fontId="20" fillId="24" borderId="10" xfId="62" applyFont="1" applyFill="1" applyBorder="1" applyAlignment="1">
      <alignment horizontal="center"/>
      <protection/>
    </xf>
    <xf numFmtId="4" fontId="31" fillId="24" borderId="10" xfId="0" applyNumberFormat="1" applyFont="1" applyFill="1" applyBorder="1" applyAlignment="1">
      <alignment horizontal="right" vertical="center" wrapText="1"/>
    </xf>
    <xf numFmtId="187" fontId="31" fillId="24" borderId="10" xfId="62" applyNumberFormat="1" applyFont="1" applyFill="1" applyBorder="1" applyAlignment="1">
      <alignment horizontal="center"/>
      <protection/>
    </xf>
    <xf numFmtId="1" fontId="31" fillId="24" borderId="10" xfId="62" applyNumberFormat="1" applyFont="1" applyFill="1" applyBorder="1" applyAlignment="1">
      <alignment horizontal="center"/>
      <protection/>
    </xf>
    <xf numFmtId="49" fontId="31" fillId="24" borderId="0" xfId="0" applyNumberFormat="1" applyFont="1" applyFill="1" applyAlignment="1">
      <alignment/>
    </xf>
    <xf numFmtId="0" fontId="75" fillId="24" borderId="0" xfId="62" applyFont="1" applyFill="1" applyBorder="1" applyAlignment="1">
      <alignment horizontal="center" vertical="top" wrapText="1"/>
      <protection/>
    </xf>
    <xf numFmtId="4" fontId="78" fillId="24" borderId="0" xfId="62" applyNumberFormat="1" applyFont="1" applyFill="1" applyBorder="1" applyAlignment="1">
      <alignment vertical="center"/>
      <protection/>
    </xf>
    <xf numFmtId="4" fontId="31" fillId="24" borderId="0" xfId="54" applyNumberFormat="1" applyFont="1" applyFill="1" applyBorder="1" applyAlignment="1" applyProtection="1">
      <alignment horizontal="right" vertical="center"/>
      <protection/>
    </xf>
    <xf numFmtId="187" fontId="75" fillId="24" borderId="10" xfId="62" applyNumberFormat="1" applyFont="1" applyFill="1" applyBorder="1" applyAlignment="1">
      <alignment horizontal="right" vertical="center"/>
      <protection/>
    </xf>
    <xf numFmtId="187" fontId="75" fillId="25" borderId="10" xfId="62" applyNumberFormat="1" applyFont="1" applyFill="1" applyBorder="1" applyAlignment="1">
      <alignment horizontal="center" vertical="center" wrapText="1"/>
      <protection/>
    </xf>
    <xf numFmtId="187" fontId="75" fillId="24" borderId="12" xfId="62" applyNumberFormat="1" applyFont="1" applyFill="1" applyBorder="1" applyAlignment="1">
      <alignment horizontal="center" vertical="center" wrapText="1"/>
      <protection/>
    </xf>
    <xf numFmtId="187" fontId="74" fillId="24" borderId="0" xfId="62" applyNumberFormat="1" applyFont="1" applyFill="1" applyBorder="1" applyAlignment="1">
      <alignment horizontal="right" vertical="center"/>
      <protection/>
    </xf>
    <xf numFmtId="1" fontId="75" fillId="24" borderId="0" xfId="62" applyNumberFormat="1" applyFont="1" applyFill="1" applyBorder="1" applyAlignment="1">
      <alignment horizontal="right" vertical="center"/>
      <protection/>
    </xf>
    <xf numFmtId="1" fontId="63" fillId="24" borderId="10" xfId="62" applyNumberFormat="1" applyFont="1" applyFill="1" applyBorder="1" applyAlignment="1">
      <alignment horizontal="right" vertical="center"/>
      <protection/>
    </xf>
    <xf numFmtId="1" fontId="75" fillId="24" borderId="10" xfId="62" applyNumberFormat="1" applyFont="1" applyFill="1" applyBorder="1" applyAlignment="1">
      <alignment horizontal="right" vertical="center"/>
      <protection/>
    </xf>
    <xf numFmtId="1" fontId="63" fillId="24" borderId="10" xfId="62" applyNumberFormat="1" applyFont="1" applyFill="1" applyBorder="1" applyAlignment="1">
      <alignment horizontal="right"/>
      <protection/>
    </xf>
    <xf numFmtId="1" fontId="76" fillId="24" borderId="10" xfId="62" applyNumberFormat="1" applyFont="1" applyFill="1" applyBorder="1" applyAlignment="1">
      <alignment horizontal="right" vertical="center"/>
      <protection/>
    </xf>
    <xf numFmtId="1" fontId="63" fillId="24" borderId="10" xfId="62" applyNumberFormat="1" applyFont="1" applyFill="1" applyBorder="1" applyAlignment="1">
      <alignment vertical="center" wrapText="1"/>
      <protection/>
    </xf>
    <xf numFmtId="1" fontId="63" fillId="24" borderId="10" xfId="62" applyNumberFormat="1" applyFont="1" applyFill="1" applyBorder="1" applyAlignment="1">
      <alignment horizontal="right" vertical="center" wrapText="1"/>
      <protection/>
    </xf>
    <xf numFmtId="1" fontId="76" fillId="24" borderId="10" xfId="62" applyNumberFormat="1" applyFont="1" applyFill="1" applyBorder="1" applyAlignment="1">
      <alignment vertical="center" wrapText="1"/>
      <protection/>
    </xf>
    <xf numFmtId="1" fontId="0" fillId="24" borderId="10" xfId="62" applyNumberFormat="1" applyFont="1" applyFill="1" applyBorder="1" applyAlignment="1">
      <alignment horizontal="right" vertical="center"/>
      <protection/>
    </xf>
    <xf numFmtId="0" fontId="75" fillId="24" borderId="10" xfId="62" applyFont="1" applyFill="1" applyBorder="1" applyAlignment="1">
      <alignment horizontal="left" vertical="center" wrapText="1"/>
      <protection/>
    </xf>
    <xf numFmtId="0" fontId="63" fillId="24" borderId="0" xfId="0" applyFont="1" applyFill="1" applyAlignment="1">
      <alignment vertical="center"/>
    </xf>
    <xf numFmtId="49" fontId="75" fillId="24" borderId="10" xfId="62" applyNumberFormat="1" applyFont="1" applyFill="1" applyBorder="1" applyAlignment="1">
      <alignment horizontal="right" vertical="center"/>
      <protection/>
    </xf>
    <xf numFmtId="187" fontId="63" fillId="24" borderId="10" xfId="62" applyNumberFormat="1" applyFont="1" applyFill="1" applyBorder="1" applyAlignment="1">
      <alignment horizontal="right" vertical="center"/>
      <protection/>
    </xf>
    <xf numFmtId="187" fontId="63" fillId="24" borderId="10" xfId="62" applyNumberFormat="1" applyFont="1" applyFill="1" applyBorder="1" applyAlignment="1">
      <alignment horizontal="right" vertical="center" wrapText="1"/>
      <protection/>
    </xf>
    <xf numFmtId="187" fontId="76" fillId="24" borderId="10" xfId="62" applyNumberFormat="1" applyFont="1" applyFill="1" applyBorder="1" applyAlignment="1">
      <alignment horizontal="right" vertical="center"/>
      <protection/>
    </xf>
    <xf numFmtId="4" fontId="78" fillId="26" borderId="11" xfId="62" applyNumberFormat="1" applyFont="1" applyFill="1" applyBorder="1" applyAlignment="1">
      <alignment vertical="center"/>
      <protection/>
    </xf>
    <xf numFmtId="187" fontId="44" fillId="26" borderId="10" xfId="62" applyNumberFormat="1" applyFont="1" applyFill="1" applyBorder="1" applyAlignment="1">
      <alignment horizontal="center" vertical="center" wrapText="1"/>
      <protection/>
    </xf>
    <xf numFmtId="1" fontId="63" fillId="24" borderId="10" xfId="62" applyNumberFormat="1" applyFont="1" applyFill="1" applyBorder="1" applyAlignment="1">
      <alignment horizontal="left" vertical="center"/>
      <protection/>
    </xf>
    <xf numFmtId="0" fontId="64" fillId="24" borderId="10" xfId="62" applyFont="1" applyFill="1" applyBorder="1" applyAlignment="1">
      <alignment horizontal="center" vertical="top" wrapText="1"/>
      <protection/>
    </xf>
    <xf numFmtId="0" fontId="64" fillId="24" borderId="10" xfId="62" applyFont="1" applyFill="1" applyBorder="1" applyAlignment="1">
      <alignment horizontal="center"/>
      <protection/>
    </xf>
    <xf numFmtId="3" fontId="63" fillId="24" borderId="10" xfId="62" applyNumberFormat="1" applyFont="1" applyFill="1" applyBorder="1" applyAlignment="1">
      <alignment horizontal="center" vertical="center" wrapText="1"/>
      <protection/>
    </xf>
    <xf numFmtId="4" fontId="63" fillId="24" borderId="11" xfId="0" applyNumberFormat="1" applyFont="1" applyFill="1" applyBorder="1" applyAlignment="1">
      <alignment horizontal="right" vertical="center" wrapText="1"/>
    </xf>
    <xf numFmtId="0" fontId="64" fillId="24" borderId="10" xfId="0" applyFont="1" applyFill="1" applyBorder="1" applyAlignment="1">
      <alignment horizontal="center" vertical="center" wrapText="1"/>
    </xf>
    <xf numFmtId="0" fontId="70" fillId="24" borderId="0" xfId="62" applyFont="1" applyFill="1" applyAlignment="1">
      <alignment horizontal="center" vertical="top" wrapText="1"/>
      <protection/>
    </xf>
    <xf numFmtId="0" fontId="64" fillId="24" borderId="0" xfId="0" applyFont="1" applyFill="1" applyAlignment="1">
      <alignment/>
    </xf>
    <xf numFmtId="0" fontId="79" fillId="24" borderId="10" xfId="0" applyFont="1" applyFill="1" applyBorder="1" applyAlignment="1">
      <alignment horizontal="left" vertical="center" wrapText="1"/>
    </xf>
    <xf numFmtId="0" fontId="64" fillId="24" borderId="0" xfId="62" applyFont="1" applyFill="1" applyBorder="1" applyAlignment="1">
      <alignment horizontal="center" vertical="top" wrapText="1"/>
      <protection/>
    </xf>
    <xf numFmtId="0" fontId="64" fillId="24" borderId="10" xfId="62" applyFont="1" applyFill="1" applyBorder="1" applyAlignment="1">
      <alignment horizontal="center" vertical="center" wrapText="1"/>
      <protection/>
    </xf>
    <xf numFmtId="4" fontId="64" fillId="24" borderId="10" xfId="0" applyNumberFormat="1" applyFont="1" applyFill="1" applyBorder="1" applyAlignment="1">
      <alignment horizontal="center" vertical="center" wrapText="1"/>
    </xf>
    <xf numFmtId="0" fontId="65" fillId="24" borderId="10" xfId="0" applyFont="1" applyFill="1" applyBorder="1" applyAlignment="1">
      <alignment vertical="center" wrapText="1"/>
    </xf>
    <xf numFmtId="4" fontId="66" fillId="24" borderId="11" xfId="62" applyNumberFormat="1" applyFont="1" applyFill="1" applyBorder="1" applyAlignment="1">
      <alignment horizontal="right" vertical="center"/>
      <protection/>
    </xf>
    <xf numFmtId="4" fontId="66" fillId="24" borderId="11" xfId="0" applyNumberFormat="1" applyFont="1" applyFill="1" applyBorder="1" applyAlignment="1">
      <alignment horizontal="right" vertical="center" wrapText="1"/>
    </xf>
    <xf numFmtId="0" fontId="40" fillId="24" borderId="11" xfId="62" applyFont="1" applyFill="1" applyBorder="1" applyAlignment="1">
      <alignment horizontal="left" vertical="top" wrapText="1"/>
      <protection/>
    </xf>
    <xf numFmtId="49" fontId="80" fillId="24" borderId="10" xfId="62" applyNumberFormat="1" applyFont="1" applyFill="1" applyBorder="1" applyAlignment="1">
      <alignment horizontal="right" vertical="center"/>
      <protection/>
    </xf>
    <xf numFmtId="0" fontId="80" fillId="24" borderId="10" xfId="62" applyFont="1" applyFill="1" applyBorder="1" applyAlignment="1">
      <alignment horizontal="left" vertical="center" wrapText="1"/>
      <protection/>
    </xf>
    <xf numFmtId="187" fontId="80" fillId="24" borderId="10" xfId="62" applyNumberFormat="1" applyFont="1" applyFill="1" applyBorder="1" applyAlignment="1">
      <alignment horizontal="right" vertical="center"/>
      <protection/>
    </xf>
    <xf numFmtId="0" fontId="45" fillId="24" borderId="10" xfId="62" applyFont="1" applyFill="1" applyBorder="1" applyAlignment="1">
      <alignment horizontal="left" vertical="center" wrapText="1"/>
      <protection/>
    </xf>
    <xf numFmtId="187" fontId="81" fillId="24" borderId="10" xfId="62" applyNumberFormat="1" applyFont="1" applyFill="1" applyBorder="1" applyAlignment="1">
      <alignment horizontal="right" vertical="center"/>
      <protection/>
    </xf>
    <xf numFmtId="0" fontId="81" fillId="26" borderId="10" xfId="0" applyFont="1" applyFill="1" applyBorder="1" applyAlignment="1">
      <alignment horizontal="left" vertical="center" wrapText="1"/>
    </xf>
    <xf numFmtId="0" fontId="81" fillId="24" borderId="10" xfId="0" applyFont="1" applyFill="1" applyBorder="1" applyAlignment="1">
      <alignment horizontal="left" vertical="center" wrapText="1"/>
    </xf>
    <xf numFmtId="0" fontId="46" fillId="26" borderId="10" xfId="0" applyFont="1" applyFill="1" applyBorder="1" applyAlignment="1">
      <alignment horizontal="left" vertical="center" wrapText="1"/>
    </xf>
    <xf numFmtId="0" fontId="81" fillId="26" borderId="13" xfId="0" applyFont="1" applyFill="1" applyBorder="1" applyAlignment="1">
      <alignment horizontal="left" vertical="center"/>
    </xf>
    <xf numFmtId="187" fontId="81" fillId="24" borderId="10" xfId="62" applyNumberFormat="1" applyFont="1" applyFill="1" applyBorder="1" applyAlignment="1">
      <alignment horizontal="right" vertical="center" wrapText="1"/>
      <protection/>
    </xf>
    <xf numFmtId="0" fontId="81" fillId="24" borderId="13" xfId="0" applyFont="1" applyFill="1" applyBorder="1" applyAlignment="1">
      <alignment horizontal="left" vertical="center"/>
    </xf>
    <xf numFmtId="187" fontId="82" fillId="24" borderId="10" xfId="62" applyNumberFormat="1" applyFont="1" applyFill="1" applyBorder="1" applyAlignment="1">
      <alignment horizontal="right" vertical="center"/>
      <protection/>
    </xf>
    <xf numFmtId="0" fontId="81" fillId="24" borderId="13" xfId="0" applyFont="1" applyFill="1" applyBorder="1" applyAlignment="1">
      <alignment horizontal="left" vertical="center" wrapText="1"/>
    </xf>
    <xf numFmtId="1" fontId="80" fillId="24" borderId="10" xfId="62" applyNumberFormat="1" applyFont="1" applyFill="1" applyBorder="1" applyAlignment="1">
      <alignment horizontal="right" vertical="center"/>
      <protection/>
    </xf>
    <xf numFmtId="187" fontId="45" fillId="24" borderId="10" xfId="62" applyNumberFormat="1" applyFont="1" applyFill="1" applyBorder="1" applyAlignment="1">
      <alignment horizontal="left" vertical="center" wrapText="1"/>
      <protection/>
    </xf>
    <xf numFmtId="1" fontId="81" fillId="24" borderId="10" xfId="62" applyNumberFormat="1" applyFont="1" applyFill="1" applyBorder="1" applyAlignment="1">
      <alignment horizontal="right" vertical="center"/>
      <protection/>
    </xf>
    <xf numFmtId="0" fontId="47" fillId="0" borderId="10" xfId="0" applyFont="1" applyBorder="1" applyAlignment="1">
      <alignment/>
    </xf>
    <xf numFmtId="187" fontId="44" fillId="24" borderId="10" xfId="62" applyNumberFormat="1" applyFont="1" applyFill="1" applyBorder="1" applyAlignment="1">
      <alignment horizontal="center" vertical="center" wrapText="1"/>
      <protection/>
    </xf>
    <xf numFmtId="0" fontId="32" fillId="24" borderId="17" xfId="62" applyFont="1" applyFill="1" applyBorder="1" applyAlignment="1">
      <alignment horizontal="center" vertical="top" wrapText="1"/>
      <protection/>
    </xf>
    <xf numFmtId="1" fontId="75" fillId="24" borderId="17" xfId="62" applyNumberFormat="1" applyFont="1" applyFill="1" applyBorder="1" applyAlignment="1">
      <alignment horizontal="right" vertical="center"/>
      <protection/>
    </xf>
    <xf numFmtId="0" fontId="35" fillId="24" borderId="17" xfId="62" applyFont="1" applyFill="1" applyBorder="1" applyAlignment="1">
      <alignment horizontal="left" vertical="center" wrapText="1"/>
      <protection/>
    </xf>
    <xf numFmtId="0" fontId="31" fillId="24" borderId="17" xfId="62" applyFont="1" applyFill="1" applyBorder="1" applyAlignment="1">
      <alignment horizontal="center" vertical="center" wrapText="1"/>
      <protection/>
    </xf>
    <xf numFmtId="1" fontId="31" fillId="24" borderId="17" xfId="62" applyNumberFormat="1" applyFont="1" applyFill="1" applyBorder="1" applyAlignment="1">
      <alignment horizontal="center" vertical="center" wrapText="1"/>
      <protection/>
    </xf>
    <xf numFmtId="0" fontId="63" fillId="24" borderId="17" xfId="0" applyFont="1" applyFill="1" applyBorder="1" applyAlignment="1">
      <alignment horizontal="center" vertical="center" wrapText="1"/>
    </xf>
    <xf numFmtId="4" fontId="23" fillId="24" borderId="18" xfId="62" applyNumberFormat="1" applyFont="1" applyFill="1" applyBorder="1" applyAlignment="1">
      <alignment vertical="center" wrapText="1"/>
      <protection/>
    </xf>
    <xf numFmtId="0" fontId="32" fillId="24" borderId="12" xfId="62" applyFont="1" applyFill="1" applyBorder="1" applyAlignment="1">
      <alignment horizontal="center" vertical="top" wrapText="1"/>
      <protection/>
    </xf>
    <xf numFmtId="1" fontId="75" fillId="24" borderId="12" xfId="62" applyNumberFormat="1" applyFont="1" applyFill="1" applyBorder="1" applyAlignment="1">
      <alignment horizontal="right" vertical="center"/>
      <protection/>
    </xf>
    <xf numFmtId="0" fontId="36" fillId="24" borderId="12" xfId="62" applyFont="1" applyFill="1" applyBorder="1" applyAlignment="1">
      <alignment horizontal="left" vertical="center" wrapText="1"/>
      <protection/>
    </xf>
    <xf numFmtId="0" fontId="31" fillId="24" borderId="12" xfId="62" applyFont="1" applyFill="1" applyBorder="1" applyAlignment="1" applyProtection="1">
      <alignment horizontal="center" vertical="center"/>
      <protection locked="0"/>
    </xf>
    <xf numFmtId="1" fontId="31" fillId="24" borderId="12" xfId="62" applyNumberFormat="1" applyFont="1" applyFill="1" applyBorder="1" applyAlignment="1">
      <alignment horizontal="center" vertical="center"/>
      <protection/>
    </xf>
    <xf numFmtId="0" fontId="63" fillId="24" borderId="12" xfId="0" applyFont="1" applyFill="1" applyBorder="1" applyAlignment="1">
      <alignment horizontal="center" vertical="center" wrapText="1"/>
    </xf>
    <xf numFmtId="4" fontId="23" fillId="24" borderId="15" xfId="62" applyNumberFormat="1" applyFont="1" applyFill="1" applyBorder="1" applyAlignment="1" applyProtection="1">
      <alignment horizontal="right" vertical="center"/>
      <protection locked="0"/>
    </xf>
    <xf numFmtId="4" fontId="23" fillId="24" borderId="11" xfId="0" applyNumberFormat="1" applyFont="1" applyFill="1" applyBorder="1" applyAlignment="1">
      <alignment horizontal="right" vertical="center" wrapText="1"/>
    </xf>
    <xf numFmtId="0" fontId="64" fillId="24" borderId="0" xfId="62" applyFont="1" applyFill="1">
      <alignment/>
      <protection/>
    </xf>
    <xf numFmtId="0" fontId="33" fillId="24" borderId="10" xfId="0" applyFont="1" applyFill="1" applyBorder="1" applyAlignment="1">
      <alignment/>
    </xf>
    <xf numFmtId="0" fontId="33" fillId="24" borderId="13" xfId="62" applyFont="1" applyFill="1" applyBorder="1">
      <alignment/>
      <protection/>
    </xf>
    <xf numFmtId="0" fontId="0" fillId="24" borderId="0" xfId="62" applyFill="1" applyBorder="1">
      <alignment/>
      <protection/>
    </xf>
    <xf numFmtId="0" fontId="0" fillId="24" borderId="0" xfId="62" applyFill="1" applyBorder="1" applyAlignment="1">
      <alignment horizontal="center" vertical="center" wrapText="1"/>
      <protection/>
    </xf>
    <xf numFmtId="0" fontId="23" fillId="24" borderId="0" xfId="62" applyFont="1" applyFill="1" applyBorder="1" applyAlignment="1">
      <alignment horizontal="center"/>
      <protection/>
    </xf>
    <xf numFmtId="0" fontId="26" fillId="24" borderId="0" xfId="62" applyFont="1" applyFill="1" applyBorder="1" applyAlignment="1">
      <alignment horizontal="center" vertical="center" wrapText="1"/>
      <protection/>
    </xf>
    <xf numFmtId="0" fontId="26" fillId="24" borderId="0" xfId="62" applyFont="1" applyFill="1" applyBorder="1" applyAlignment="1">
      <alignment horizontal="left" vertical="center" wrapText="1"/>
      <protection/>
    </xf>
    <xf numFmtId="0" fontId="36" fillId="24" borderId="0" xfId="62" applyFont="1" applyFill="1" applyBorder="1" applyAlignment="1">
      <alignment horizontal="left" vertical="center" wrapText="1"/>
      <protection/>
    </xf>
    <xf numFmtId="0" fontId="36" fillId="24" borderId="0" xfId="62" applyFont="1" applyFill="1" applyBorder="1" applyAlignment="1">
      <alignment horizontal="center" vertical="center" wrapText="1"/>
      <protection/>
    </xf>
    <xf numFmtId="0" fontId="83" fillId="24" borderId="0" xfId="62" applyFont="1" applyFill="1" applyBorder="1" applyAlignment="1">
      <alignment horizontal="left" vertical="center" wrapText="1"/>
      <protection/>
    </xf>
    <xf numFmtId="0" fontId="36" fillId="24" borderId="0" xfId="62" applyFont="1" applyFill="1" applyBorder="1" applyAlignment="1">
      <alignment horizontal="center" vertical="top" wrapText="1"/>
      <protection/>
    </xf>
    <xf numFmtId="0" fontId="70" fillId="24" borderId="0" xfId="62" applyFont="1" applyFill="1" applyBorder="1" applyAlignment="1">
      <alignment horizontal="center" vertical="top" wrapText="1"/>
      <protection/>
    </xf>
    <xf numFmtId="0" fontId="26" fillId="24" borderId="0" xfId="62" applyFont="1" applyFill="1" applyBorder="1" applyAlignment="1">
      <alignment horizontal="center" vertical="top" wrapText="1"/>
      <protection/>
    </xf>
    <xf numFmtId="0" fontId="64" fillId="24" borderId="0" xfId="62" applyFont="1" applyFill="1" applyBorder="1">
      <alignment/>
      <protection/>
    </xf>
    <xf numFmtId="0" fontId="3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03" fontId="48" fillId="24" borderId="0" xfId="62" applyNumberFormat="1" applyFont="1" applyFill="1" applyBorder="1" applyAlignment="1">
      <alignment horizontal="right" vertical="center"/>
      <protection/>
    </xf>
    <xf numFmtId="203" fontId="48" fillId="24" borderId="0" xfId="62" applyNumberFormat="1" applyFont="1" applyFill="1" applyBorder="1" applyAlignment="1">
      <alignment horizontal="right" vertical="center" wrapText="1"/>
      <protection/>
    </xf>
    <xf numFmtId="0" fontId="0" fillId="24" borderId="0" xfId="54" applyNumberFormat="1" applyFont="1" applyFill="1" applyBorder="1" applyAlignment="1" applyProtection="1">
      <alignment horizontal="right" vertical="center"/>
      <protection/>
    </xf>
    <xf numFmtId="0" fontId="22" fillId="24" borderId="0" xfId="62" applyFont="1" applyFill="1" applyBorder="1" applyAlignment="1">
      <alignment horizontal="center" vertical="center" wrapText="1"/>
      <protection/>
    </xf>
    <xf numFmtId="4" fontId="66" fillId="24" borderId="0" xfId="62" applyNumberFormat="1" applyFont="1" applyFill="1" applyBorder="1" applyAlignment="1">
      <alignment horizontal="right" vertical="center"/>
      <protection/>
    </xf>
    <xf numFmtId="4" fontId="22" fillId="24" borderId="0" xfId="62" applyNumberFormat="1" applyFont="1" applyFill="1" applyBorder="1" applyAlignment="1">
      <alignment horizontal="right" vertical="center"/>
      <protection/>
    </xf>
    <xf numFmtId="4" fontId="31" fillId="24" borderId="0" xfId="0" applyNumberFormat="1" applyFont="1" applyFill="1" applyBorder="1" applyAlignment="1">
      <alignment horizontal="right" vertical="center" wrapText="1"/>
    </xf>
    <xf numFmtId="4" fontId="66" fillId="24" borderId="0" xfId="0" applyNumberFormat="1" applyFont="1" applyFill="1" applyBorder="1" applyAlignment="1">
      <alignment horizontal="right" vertical="center" wrapText="1"/>
    </xf>
    <xf numFmtId="4" fontId="23" fillId="24" borderId="0" xfId="0" applyNumberFormat="1" applyFont="1" applyFill="1" applyBorder="1" applyAlignment="1">
      <alignment horizontal="right" vertical="center" wrapText="1"/>
    </xf>
    <xf numFmtId="4" fontId="66" fillId="24" borderId="0" xfId="0" applyNumberFormat="1" applyFont="1" applyFill="1" applyBorder="1" applyAlignment="1">
      <alignment horizontal="right" wrapText="1"/>
    </xf>
    <xf numFmtId="4" fontId="23" fillId="24" borderId="0" xfId="62" applyNumberFormat="1" applyFont="1" applyFill="1" applyBorder="1" applyAlignment="1">
      <alignment horizontal="right" vertical="center"/>
      <protection/>
    </xf>
    <xf numFmtId="4" fontId="22" fillId="24" borderId="0" xfId="62" applyNumberFormat="1" applyFont="1" applyFill="1" applyBorder="1" applyAlignment="1">
      <alignment horizontal="right" vertical="center" wrapText="1"/>
      <protection/>
    </xf>
    <xf numFmtId="4" fontId="23" fillId="24" borderId="0" xfId="62" applyNumberFormat="1" applyFont="1" applyFill="1" applyBorder="1" applyAlignment="1">
      <alignment horizontal="right" vertical="center" wrapText="1"/>
      <protection/>
    </xf>
    <xf numFmtId="4" fontId="63" fillId="24" borderId="0" xfId="0" applyNumberFormat="1" applyFont="1" applyFill="1" applyBorder="1" applyAlignment="1">
      <alignment horizontal="right" vertical="center" wrapText="1"/>
    </xf>
    <xf numFmtId="4" fontId="23" fillId="24" borderId="0" xfId="62" applyNumberFormat="1" applyFont="1" applyFill="1" applyBorder="1" applyAlignment="1">
      <alignment vertical="center"/>
      <protection/>
    </xf>
    <xf numFmtId="4" fontId="23" fillId="24" borderId="0" xfId="62" applyNumberFormat="1" applyFont="1" applyFill="1" applyBorder="1" applyAlignment="1">
      <alignment vertical="center" wrapText="1"/>
      <protection/>
    </xf>
    <xf numFmtId="4" fontId="22" fillId="24" borderId="0" xfId="62" applyNumberFormat="1" applyFont="1" applyFill="1" applyBorder="1" applyAlignment="1">
      <alignment vertical="center" wrapText="1"/>
      <protection/>
    </xf>
    <xf numFmtId="4" fontId="31" fillId="24" borderId="0" xfId="62" applyNumberFormat="1" applyFont="1" applyFill="1" applyBorder="1" applyAlignment="1">
      <alignment vertical="center"/>
      <protection/>
    </xf>
    <xf numFmtId="4" fontId="31" fillId="24" borderId="0" xfId="62" applyNumberFormat="1" applyFont="1" applyFill="1" applyBorder="1" applyAlignment="1">
      <alignment vertical="center" wrapText="1"/>
      <protection/>
    </xf>
    <xf numFmtId="4" fontId="66" fillId="24" borderId="0" xfId="62" applyNumberFormat="1" applyFont="1" applyFill="1" applyBorder="1" applyAlignment="1">
      <alignment wrapText="1"/>
      <protection/>
    </xf>
    <xf numFmtId="4" fontId="23" fillId="24" borderId="0" xfId="62" applyNumberFormat="1" applyFont="1" applyFill="1" applyBorder="1" applyAlignment="1" applyProtection="1">
      <alignment horizontal="right" vertical="center"/>
      <protection locked="0"/>
    </xf>
    <xf numFmtId="4" fontId="66" fillId="24" borderId="0" xfId="54" applyNumberFormat="1" applyFont="1" applyFill="1" applyBorder="1" applyAlignment="1" applyProtection="1">
      <alignment horizontal="right"/>
      <protection/>
    </xf>
    <xf numFmtId="4" fontId="23" fillId="24" borderId="0" xfId="54" applyNumberFormat="1" applyFont="1" applyFill="1" applyBorder="1" applyAlignment="1" applyProtection="1">
      <alignment horizontal="right" vertical="center"/>
      <protection/>
    </xf>
    <xf numFmtId="4" fontId="0" fillId="24" borderId="0" xfId="0" applyNumberFormat="1" applyFont="1" applyFill="1" applyBorder="1" applyAlignment="1">
      <alignment vertical="center"/>
    </xf>
    <xf numFmtId="0" fontId="67" fillId="24" borderId="12" xfId="62" applyFont="1" applyFill="1" applyBorder="1" applyAlignment="1">
      <alignment horizontal="center" vertical="center" wrapText="1"/>
      <protection/>
    </xf>
    <xf numFmtId="0" fontId="67" fillId="24" borderId="19" xfId="62" applyFont="1" applyFill="1" applyBorder="1" applyAlignment="1">
      <alignment horizontal="center" vertical="center" wrapText="1"/>
      <protection/>
    </xf>
    <xf numFmtId="4" fontId="66" fillId="24" borderId="11" xfId="62" applyNumberFormat="1" applyFont="1" applyFill="1" applyBorder="1" applyAlignment="1">
      <alignment vertical="center" wrapText="1"/>
      <protection/>
    </xf>
    <xf numFmtId="0" fontId="67" fillId="24" borderId="0" xfId="0" applyFont="1" applyFill="1" applyBorder="1" applyAlignment="1">
      <alignment horizontal="center" vertical="center" wrapText="1"/>
    </xf>
    <xf numFmtId="4" fontId="67" fillId="24" borderId="0" xfId="62" applyNumberFormat="1" applyFont="1" applyFill="1" applyBorder="1" applyAlignment="1">
      <alignment horizontal="center" vertical="center" wrapText="1"/>
      <protection/>
    </xf>
    <xf numFmtId="0" fontId="24" fillId="26" borderId="10" xfId="62" applyFont="1" applyFill="1" applyBorder="1" applyAlignment="1">
      <alignment horizontal="center" vertical="center" wrapText="1"/>
      <protection/>
    </xf>
    <xf numFmtId="4" fontId="66" fillId="24" borderId="11" xfId="54" applyNumberFormat="1" applyFont="1" applyFill="1" applyBorder="1" applyAlignment="1" applyProtection="1">
      <alignment horizontal="right" vertical="center"/>
      <protection/>
    </xf>
    <xf numFmtId="0" fontId="36" fillId="24" borderId="13" xfId="0" applyFont="1" applyFill="1" applyBorder="1" applyAlignment="1">
      <alignment horizontal="left" vertical="center" wrapText="1"/>
    </xf>
    <xf numFmtId="187" fontId="74" fillId="24" borderId="10" xfId="62" applyNumberFormat="1" applyFont="1" applyFill="1" applyBorder="1" applyAlignment="1">
      <alignment horizontal="right" vertical="center"/>
      <protection/>
    </xf>
    <xf numFmtId="49" fontId="35" fillId="24" borderId="10" xfId="62" applyNumberFormat="1" applyFont="1" applyFill="1" applyBorder="1" applyAlignment="1">
      <alignment horizontal="center" vertical="center" wrapText="1"/>
      <protection/>
    </xf>
    <xf numFmtId="0" fontId="29" fillId="24" borderId="10" xfId="62" applyNumberFormat="1" applyFont="1" applyFill="1" applyBorder="1" applyAlignment="1">
      <alignment horizontal="center" vertical="top" wrapText="1"/>
      <protection/>
    </xf>
    <xf numFmtId="0" fontId="22" fillId="24" borderId="10" xfId="62" applyNumberFormat="1" applyFont="1" applyFill="1" applyBorder="1" applyAlignment="1">
      <alignment horizontal="center" vertical="center" wrapText="1"/>
      <protection/>
    </xf>
    <xf numFmtId="4" fontId="31" fillId="0" borderId="11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left" vertical="center" wrapText="1"/>
    </xf>
    <xf numFmtId="1" fontId="64" fillId="24" borderId="10" xfId="62" applyNumberFormat="1" applyFont="1" applyFill="1" applyBorder="1" applyAlignment="1">
      <alignment horizontal="center" vertical="center"/>
      <protection/>
    </xf>
    <xf numFmtId="4" fontId="64" fillId="24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_Hoja1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3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07"/>
  <sheetViews>
    <sheetView tabSelected="1" zoomScalePageLayoutView="0" workbookViewId="0" topLeftCell="B1">
      <pane ySplit="4" topLeftCell="A336" activePane="bottomLeft" state="frozen"/>
      <selection pane="topLeft" activeCell="A1" sqref="A1"/>
      <selection pane="bottomLeft" activeCell="C331" sqref="C331"/>
    </sheetView>
  </sheetViews>
  <sheetFormatPr defaultColWidth="11.421875" defaultRowHeight="12.75"/>
  <cols>
    <col min="1" max="1" width="16.421875" style="56" hidden="1" customWidth="1"/>
    <col min="2" max="2" width="18.57421875" style="194" customWidth="1"/>
    <col min="3" max="3" width="49.00390625" style="24" customWidth="1"/>
    <col min="4" max="4" width="13.140625" style="57" customWidth="1"/>
    <col min="5" max="5" width="14.00390625" style="57" customWidth="1"/>
    <col min="6" max="6" width="16.28125" style="58" customWidth="1"/>
    <col min="7" max="7" width="23.421875" style="7" customWidth="1"/>
    <col min="8" max="8" width="19.421875" style="51" customWidth="1"/>
    <col min="9" max="9" width="23.421875" style="39" customWidth="1"/>
    <col min="10" max="10" width="26.7109375" style="266" customWidth="1"/>
    <col min="11" max="11" width="11.421875" style="266" customWidth="1"/>
    <col min="12" max="16384" width="11.421875" style="56" customWidth="1"/>
  </cols>
  <sheetData>
    <row r="1" spans="1:77" ht="17.25">
      <c r="A1" s="301" t="s">
        <v>11</v>
      </c>
      <c r="B1" s="301"/>
      <c r="C1" s="301"/>
      <c r="D1" s="301"/>
      <c r="E1" s="301"/>
      <c r="F1" s="301"/>
      <c r="G1" s="301"/>
      <c r="H1" s="49"/>
      <c r="I1" s="267"/>
      <c r="J1" s="253"/>
      <c r="K1" s="25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</row>
    <row r="2" spans="1:77" s="60" customFormat="1" ht="15" customHeight="1" thickBot="1">
      <c r="A2" s="302" t="s">
        <v>0</v>
      </c>
      <c r="B2" s="302"/>
      <c r="C2" s="302"/>
      <c r="D2" s="302"/>
      <c r="E2" s="302"/>
      <c r="F2" s="302"/>
      <c r="G2" s="302"/>
      <c r="H2" s="292"/>
      <c r="I2" s="268"/>
      <c r="J2" s="254"/>
      <c r="K2" s="254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</row>
    <row r="3" spans="1:77" ht="16.5" customHeight="1">
      <c r="A3" s="43"/>
      <c r="B3" s="180"/>
      <c r="C3" s="296" t="s">
        <v>443</v>
      </c>
      <c r="D3" s="42"/>
      <c r="E3" s="107"/>
      <c r="F3" s="44" t="s">
        <v>102</v>
      </c>
      <c r="G3" s="8"/>
      <c r="H3" s="291"/>
      <c r="I3" s="269"/>
      <c r="J3" s="255"/>
      <c r="K3" s="255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</row>
    <row r="4" spans="1:77" s="60" customFormat="1" ht="35.25" customHeight="1">
      <c r="A4" s="63" t="s">
        <v>2</v>
      </c>
      <c r="B4" s="181" t="s">
        <v>3</v>
      </c>
      <c r="C4" s="108" t="s">
        <v>4</v>
      </c>
      <c r="D4" s="108" t="s">
        <v>5</v>
      </c>
      <c r="E4" s="300" t="s">
        <v>13</v>
      </c>
      <c r="F4" s="110" t="s">
        <v>12</v>
      </c>
      <c r="G4" s="111" t="s">
        <v>6</v>
      </c>
      <c r="H4" s="47" t="s">
        <v>166</v>
      </c>
      <c r="I4" s="270"/>
      <c r="J4" s="256"/>
      <c r="K4" s="256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</row>
    <row r="5" spans="2:77" s="60" customFormat="1" ht="24" customHeight="1">
      <c r="B5" s="182"/>
      <c r="C5" s="23"/>
      <c r="D5" s="112"/>
      <c r="E5" s="113"/>
      <c r="F5" s="48"/>
      <c r="G5" s="114"/>
      <c r="H5" s="49"/>
      <c r="I5" s="270"/>
      <c r="J5" s="257"/>
      <c r="K5" s="256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</row>
    <row r="6" spans="1:77" s="79" customFormat="1" ht="18.75" customHeight="1">
      <c r="A6" s="46"/>
      <c r="B6" s="299">
        <v>1</v>
      </c>
      <c r="C6" s="28" t="s">
        <v>85</v>
      </c>
      <c r="D6" s="108"/>
      <c r="E6" s="109"/>
      <c r="F6" s="115"/>
      <c r="G6" s="214">
        <f>SUM(G7)</f>
        <v>144000000</v>
      </c>
      <c r="H6" s="77"/>
      <c r="I6" s="271"/>
      <c r="J6" s="258"/>
      <c r="K6" s="259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</row>
    <row r="7" spans="1:77" s="79" customFormat="1" ht="18.75" customHeight="1">
      <c r="A7" s="11" t="s">
        <v>14</v>
      </c>
      <c r="B7" s="186" t="s">
        <v>198</v>
      </c>
      <c r="C7" s="298" t="s">
        <v>199</v>
      </c>
      <c r="D7" s="108"/>
      <c r="E7" s="109"/>
      <c r="F7" s="21"/>
      <c r="G7" s="116">
        <f>SUM(G8)+G9</f>
        <v>144000000</v>
      </c>
      <c r="H7" s="74"/>
      <c r="I7" s="272"/>
      <c r="J7" s="258"/>
      <c r="K7" s="259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</row>
    <row r="8" spans="1:77" s="79" customFormat="1" ht="30.75" customHeight="1">
      <c r="A8" s="46"/>
      <c r="B8" s="185"/>
      <c r="C8" s="30" t="s">
        <v>228</v>
      </c>
      <c r="D8" s="108"/>
      <c r="E8" s="117" t="s">
        <v>322</v>
      </c>
      <c r="F8" s="21" t="s">
        <v>124</v>
      </c>
      <c r="G8" s="119">
        <v>87000000</v>
      </c>
      <c r="H8" s="206" t="s">
        <v>134</v>
      </c>
      <c r="I8" s="273"/>
      <c r="J8" s="260"/>
      <c r="K8" s="25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</row>
    <row r="9" spans="1:77" s="79" customFormat="1" ht="32.25" customHeight="1">
      <c r="A9" s="46"/>
      <c r="B9" s="185"/>
      <c r="C9" s="30" t="s">
        <v>380</v>
      </c>
      <c r="D9" s="108"/>
      <c r="E9" s="117" t="s">
        <v>322</v>
      </c>
      <c r="F9" s="21" t="s">
        <v>124</v>
      </c>
      <c r="G9" s="119">
        <v>57000000</v>
      </c>
      <c r="H9" s="206" t="s">
        <v>134</v>
      </c>
      <c r="I9" s="273"/>
      <c r="J9" s="260"/>
      <c r="K9" s="25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</row>
    <row r="10" spans="1:77" s="79" customFormat="1" ht="16.5" customHeight="1">
      <c r="A10" s="46"/>
      <c r="B10" s="185"/>
      <c r="C10" s="72"/>
      <c r="D10" s="108"/>
      <c r="E10" s="117"/>
      <c r="F10" s="21"/>
      <c r="G10" s="119"/>
      <c r="H10" s="206"/>
      <c r="I10" s="273"/>
      <c r="J10" s="260"/>
      <c r="K10" s="25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</row>
    <row r="11" spans="1:77" s="79" customFormat="1" ht="18.75" customHeight="1">
      <c r="A11" s="46"/>
      <c r="B11" s="185"/>
      <c r="C11" s="30"/>
      <c r="D11" s="108"/>
      <c r="E11" s="48"/>
      <c r="F11" s="21"/>
      <c r="G11" s="215">
        <f>SUM(G22)+G12</f>
        <v>53400000</v>
      </c>
      <c r="H11" s="213"/>
      <c r="I11" s="274"/>
      <c r="J11" s="260"/>
      <c r="K11" s="25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</row>
    <row r="12" spans="1:77" s="79" customFormat="1" ht="21.75" customHeight="1">
      <c r="A12" s="11" t="s">
        <v>14</v>
      </c>
      <c r="B12" s="186" t="s">
        <v>229</v>
      </c>
      <c r="C12" s="70" t="s">
        <v>230</v>
      </c>
      <c r="D12" s="108"/>
      <c r="E12" s="109"/>
      <c r="F12" s="21"/>
      <c r="G12" s="249">
        <f>SUM(G13:G20)</f>
        <v>47400000</v>
      </c>
      <c r="H12" s="206"/>
      <c r="I12" s="275"/>
      <c r="J12" s="258"/>
      <c r="K12" s="259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</row>
    <row r="13" spans="1:77" s="79" customFormat="1" ht="27" customHeight="1">
      <c r="A13" s="11"/>
      <c r="B13" s="186"/>
      <c r="C13" s="30" t="s">
        <v>231</v>
      </c>
      <c r="D13" s="108"/>
      <c r="E13" s="117" t="s">
        <v>322</v>
      </c>
      <c r="F13" s="21" t="s">
        <v>124</v>
      </c>
      <c r="G13" s="119">
        <v>2600000</v>
      </c>
      <c r="H13" s="206" t="s">
        <v>134</v>
      </c>
      <c r="I13" s="273"/>
      <c r="J13" s="258"/>
      <c r="K13" s="259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</row>
    <row r="14" spans="1:77" s="79" customFormat="1" ht="24" customHeight="1">
      <c r="A14" s="11"/>
      <c r="B14" s="186"/>
      <c r="C14" s="30" t="s">
        <v>232</v>
      </c>
      <c r="D14" s="108"/>
      <c r="E14" s="117" t="s">
        <v>322</v>
      </c>
      <c r="F14" s="21" t="s">
        <v>124</v>
      </c>
      <c r="G14" s="119">
        <v>10200000</v>
      </c>
      <c r="H14" s="206" t="s">
        <v>134</v>
      </c>
      <c r="I14" s="273"/>
      <c r="J14" s="258"/>
      <c r="K14" s="259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</row>
    <row r="15" spans="1:77" s="79" customFormat="1" ht="26.25" customHeight="1">
      <c r="A15" s="11"/>
      <c r="B15" s="186"/>
      <c r="C15" s="30" t="s">
        <v>233</v>
      </c>
      <c r="D15" s="108"/>
      <c r="E15" s="117" t="s">
        <v>322</v>
      </c>
      <c r="F15" s="21" t="s">
        <v>124</v>
      </c>
      <c r="G15" s="119">
        <v>12200000</v>
      </c>
      <c r="H15" s="206" t="s">
        <v>134</v>
      </c>
      <c r="I15" s="273"/>
      <c r="J15" s="258"/>
      <c r="K15" s="25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</row>
    <row r="16" spans="1:77" s="79" customFormat="1" ht="25.5" customHeight="1">
      <c r="A16" s="11"/>
      <c r="B16" s="186"/>
      <c r="C16" s="30" t="s">
        <v>234</v>
      </c>
      <c r="D16" s="108"/>
      <c r="E16" s="117" t="s">
        <v>322</v>
      </c>
      <c r="F16" s="21" t="s">
        <v>124</v>
      </c>
      <c r="G16" s="119">
        <v>12200000</v>
      </c>
      <c r="H16" s="206" t="s">
        <v>134</v>
      </c>
      <c r="I16" s="273"/>
      <c r="J16" s="258"/>
      <c r="K16" s="25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</row>
    <row r="17" spans="1:77" s="79" customFormat="1" ht="24.75" customHeight="1">
      <c r="A17" s="11"/>
      <c r="B17" s="186"/>
      <c r="C17" s="30" t="s">
        <v>381</v>
      </c>
      <c r="D17" s="108"/>
      <c r="E17" s="117">
        <v>2</v>
      </c>
      <c r="F17" s="21" t="s">
        <v>101</v>
      </c>
      <c r="G17" s="119">
        <v>1000000</v>
      </c>
      <c r="H17" s="206" t="s">
        <v>131</v>
      </c>
      <c r="I17" s="273"/>
      <c r="J17" s="258"/>
      <c r="K17" s="259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7" s="79" customFormat="1" ht="28.5" customHeight="1">
      <c r="A18" s="11"/>
      <c r="B18" s="186"/>
      <c r="C18" s="30" t="s">
        <v>382</v>
      </c>
      <c r="D18" s="108"/>
      <c r="E18" s="117">
        <v>2</v>
      </c>
      <c r="F18" s="21" t="s">
        <v>124</v>
      </c>
      <c r="G18" s="119">
        <v>1500000</v>
      </c>
      <c r="H18" s="206" t="s">
        <v>168</v>
      </c>
      <c r="I18" s="273"/>
      <c r="J18" s="258"/>
      <c r="K18" s="25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7" s="79" customFormat="1" ht="25.5" customHeight="1">
      <c r="A19" s="11"/>
      <c r="B19" s="186"/>
      <c r="C19" s="30" t="s">
        <v>235</v>
      </c>
      <c r="D19" s="108"/>
      <c r="E19" s="117" t="s">
        <v>322</v>
      </c>
      <c r="F19" s="21" t="s">
        <v>124</v>
      </c>
      <c r="G19" s="119">
        <v>2100000</v>
      </c>
      <c r="H19" s="206" t="s">
        <v>131</v>
      </c>
      <c r="I19" s="273"/>
      <c r="J19" s="258"/>
      <c r="K19" s="259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</row>
    <row r="20" spans="1:77" s="79" customFormat="1" ht="23.25" customHeight="1">
      <c r="A20" s="46"/>
      <c r="B20" s="185"/>
      <c r="C20" s="32" t="s">
        <v>236</v>
      </c>
      <c r="D20" s="108"/>
      <c r="E20" s="117" t="s">
        <v>322</v>
      </c>
      <c r="F20" s="21" t="s">
        <v>124</v>
      </c>
      <c r="G20" s="119">
        <v>5600000</v>
      </c>
      <c r="H20" s="206" t="s">
        <v>131</v>
      </c>
      <c r="I20" s="273"/>
      <c r="J20" s="260"/>
      <c r="K20" s="25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</row>
    <row r="21" spans="1:77" s="79" customFormat="1" ht="15.75" customHeight="1">
      <c r="A21" s="46"/>
      <c r="B21" s="185"/>
      <c r="C21" s="30"/>
      <c r="D21" s="108"/>
      <c r="E21" s="48"/>
      <c r="F21" s="21"/>
      <c r="G21" s="36"/>
      <c r="H21" s="213"/>
      <c r="I21" s="276"/>
      <c r="J21" s="260"/>
      <c r="K21" s="25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</row>
    <row r="22" spans="1:77" s="79" customFormat="1" ht="17.25" customHeight="1">
      <c r="A22" s="11" t="s">
        <v>14</v>
      </c>
      <c r="B22" s="186" t="s">
        <v>161</v>
      </c>
      <c r="C22" s="31" t="s">
        <v>162</v>
      </c>
      <c r="D22" s="108"/>
      <c r="E22" s="120"/>
      <c r="F22" s="21"/>
      <c r="G22" s="116">
        <f>SUM(G23:G25)</f>
        <v>6000000</v>
      </c>
      <c r="H22" s="206"/>
      <c r="I22" s="272"/>
      <c r="J22" s="259"/>
      <c r="K22" s="25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</row>
    <row r="23" spans="1:77" s="79" customFormat="1" ht="17.25" customHeight="1">
      <c r="A23" s="46"/>
      <c r="B23" s="185"/>
      <c r="C23" s="32" t="s">
        <v>326</v>
      </c>
      <c r="D23" s="108"/>
      <c r="E23" s="121" t="s">
        <v>322</v>
      </c>
      <c r="F23" s="21" t="s">
        <v>124</v>
      </c>
      <c r="G23" s="119">
        <v>1600000</v>
      </c>
      <c r="H23" s="206" t="s">
        <v>131</v>
      </c>
      <c r="I23" s="273"/>
      <c r="J23" s="259"/>
      <c r="K23" s="259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</row>
    <row r="24" spans="1:77" s="79" customFormat="1" ht="17.25" customHeight="1">
      <c r="A24" s="46"/>
      <c r="B24" s="185"/>
      <c r="C24" s="32" t="s">
        <v>383</v>
      </c>
      <c r="D24" s="108"/>
      <c r="E24" s="121" t="s">
        <v>322</v>
      </c>
      <c r="F24" s="21" t="s">
        <v>124</v>
      </c>
      <c r="G24" s="119">
        <v>4000000</v>
      </c>
      <c r="H24" s="206" t="s">
        <v>223</v>
      </c>
      <c r="I24" s="273"/>
      <c r="J24" s="259"/>
      <c r="K24" s="259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7" s="79" customFormat="1" ht="17.25" customHeight="1">
      <c r="A25" s="46"/>
      <c r="B25" s="185"/>
      <c r="C25" s="32" t="s">
        <v>163</v>
      </c>
      <c r="D25" s="108"/>
      <c r="E25" s="121" t="s">
        <v>323</v>
      </c>
      <c r="F25" s="21" t="s">
        <v>124</v>
      </c>
      <c r="G25" s="119">
        <v>400000</v>
      </c>
      <c r="H25" s="206" t="s">
        <v>150</v>
      </c>
      <c r="I25" s="273"/>
      <c r="J25" s="259"/>
      <c r="K25" s="25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7" s="79" customFormat="1" ht="18.75" customHeight="1">
      <c r="A26" s="46"/>
      <c r="B26" s="185"/>
      <c r="C26" s="32"/>
      <c r="D26" s="108"/>
      <c r="E26" s="121"/>
      <c r="F26" s="21"/>
      <c r="G26" s="36">
        <f>SUM(G27)+G29+G32+G37+G39</f>
        <v>222600000</v>
      </c>
      <c r="H26" s="206"/>
      <c r="I26" s="276"/>
      <c r="J26" s="259"/>
      <c r="K26" s="25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</row>
    <row r="27" spans="1:77" s="69" customFormat="1" ht="14.25" customHeight="1">
      <c r="A27" s="11" t="s">
        <v>14</v>
      </c>
      <c r="B27" s="186" t="s">
        <v>15</v>
      </c>
      <c r="C27" s="76" t="s">
        <v>17</v>
      </c>
      <c r="D27" s="122"/>
      <c r="E27" s="124" t="s">
        <v>1</v>
      </c>
      <c r="F27" s="125"/>
      <c r="G27" s="127">
        <f>SUM(G28)</f>
        <v>1000000</v>
      </c>
      <c r="H27" s="211"/>
      <c r="I27" s="277"/>
      <c r="J27" s="261"/>
      <c r="K27" s="261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</row>
    <row r="28" spans="1:77" s="69" customFormat="1" ht="20.25" customHeight="1">
      <c r="A28" s="11"/>
      <c r="B28" s="185"/>
      <c r="C28" s="30" t="s">
        <v>169</v>
      </c>
      <c r="D28" s="122" t="s">
        <v>7</v>
      </c>
      <c r="E28" s="124">
        <v>2</v>
      </c>
      <c r="F28" s="21" t="s">
        <v>126</v>
      </c>
      <c r="G28" s="119">
        <v>1000000</v>
      </c>
      <c r="H28" s="211" t="s">
        <v>130</v>
      </c>
      <c r="I28" s="273"/>
      <c r="J28" s="261"/>
      <c r="K28" s="261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</row>
    <row r="29" spans="1:77" s="69" customFormat="1" ht="21" customHeight="1">
      <c r="A29" s="11" t="s">
        <v>14</v>
      </c>
      <c r="B29" s="186" t="s">
        <v>447</v>
      </c>
      <c r="C29" s="76" t="s">
        <v>77</v>
      </c>
      <c r="D29" s="40"/>
      <c r="E29" s="52"/>
      <c r="F29" s="52"/>
      <c r="G29" s="127">
        <f>SUM(G30:G31)</f>
        <v>16500000</v>
      </c>
      <c r="H29" s="211"/>
      <c r="I29" s="277"/>
      <c r="J29" s="261"/>
      <c r="K29" s="261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</row>
    <row r="30" spans="1:77" s="69" customFormat="1" ht="21" customHeight="1">
      <c r="A30" s="11"/>
      <c r="B30" s="185"/>
      <c r="C30" s="30" t="s">
        <v>200</v>
      </c>
      <c r="D30" s="122" t="s">
        <v>7</v>
      </c>
      <c r="E30" s="124">
        <v>2</v>
      </c>
      <c r="F30" s="21" t="s">
        <v>124</v>
      </c>
      <c r="G30" s="119">
        <v>1500000</v>
      </c>
      <c r="H30" s="206" t="s">
        <v>168</v>
      </c>
      <c r="I30" s="273"/>
      <c r="J30" s="261"/>
      <c r="K30" s="261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</row>
    <row r="31" spans="1:77" s="69" customFormat="1" ht="21" customHeight="1">
      <c r="A31" s="11"/>
      <c r="B31" s="185"/>
      <c r="C31" s="30" t="s">
        <v>105</v>
      </c>
      <c r="D31" s="122" t="s">
        <v>7</v>
      </c>
      <c r="E31" s="124">
        <v>2</v>
      </c>
      <c r="F31" s="130" t="s">
        <v>446</v>
      </c>
      <c r="G31" s="119">
        <v>15000000</v>
      </c>
      <c r="H31" s="206" t="s">
        <v>168</v>
      </c>
      <c r="I31" s="273"/>
      <c r="J31" s="261"/>
      <c r="K31" s="261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</row>
    <row r="32" spans="1:77" s="69" customFormat="1" ht="21" customHeight="1">
      <c r="A32" s="11" t="s">
        <v>14</v>
      </c>
      <c r="B32" s="186" t="s">
        <v>16</v>
      </c>
      <c r="C32" s="76" t="s">
        <v>83</v>
      </c>
      <c r="D32" s="122"/>
      <c r="E32" s="124" t="s">
        <v>1</v>
      </c>
      <c r="F32" s="125"/>
      <c r="G32" s="116">
        <f>SUM(G33:G36)</f>
        <v>3100000</v>
      </c>
      <c r="H32" s="211"/>
      <c r="I32" s="272"/>
      <c r="J32" s="261"/>
      <c r="K32" s="261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</row>
    <row r="33" spans="1:77" s="69" customFormat="1" ht="19.5" customHeight="1">
      <c r="A33" s="11"/>
      <c r="B33" s="185"/>
      <c r="C33" s="78" t="s">
        <v>237</v>
      </c>
      <c r="D33" s="122" t="s">
        <v>7</v>
      </c>
      <c r="E33" s="124">
        <v>2</v>
      </c>
      <c r="F33" s="21" t="s">
        <v>124</v>
      </c>
      <c r="G33" s="119">
        <v>100000</v>
      </c>
      <c r="H33" s="212" t="s">
        <v>173</v>
      </c>
      <c r="I33" s="273"/>
      <c r="J33" s="261"/>
      <c r="K33" s="261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</row>
    <row r="34" spans="1:77" s="69" customFormat="1" ht="26.25" customHeight="1">
      <c r="A34" s="11"/>
      <c r="B34" s="185"/>
      <c r="C34" s="78" t="s">
        <v>201</v>
      </c>
      <c r="D34" s="122"/>
      <c r="E34" s="124">
        <v>1</v>
      </c>
      <c r="F34" s="21" t="s">
        <v>124</v>
      </c>
      <c r="G34" s="119">
        <v>2000000</v>
      </c>
      <c r="H34" s="212" t="s">
        <v>129</v>
      </c>
      <c r="I34" s="273"/>
      <c r="J34" s="261"/>
      <c r="K34" s="261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</row>
    <row r="35" spans="1:77" s="69" customFormat="1" ht="24.75" customHeight="1">
      <c r="A35" s="11"/>
      <c r="B35" s="185"/>
      <c r="C35" s="78" t="s">
        <v>384</v>
      </c>
      <c r="D35" s="122"/>
      <c r="E35" s="124">
        <v>2</v>
      </c>
      <c r="F35" s="130" t="s">
        <v>167</v>
      </c>
      <c r="G35" s="303">
        <v>500000</v>
      </c>
      <c r="H35" s="212" t="s">
        <v>177</v>
      </c>
      <c r="I35" s="273"/>
      <c r="J35" s="261"/>
      <c r="K35" s="261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</row>
    <row r="36" spans="1:77" s="69" customFormat="1" ht="17.25" customHeight="1">
      <c r="A36" s="11"/>
      <c r="B36" s="185"/>
      <c r="C36" s="78" t="s">
        <v>202</v>
      </c>
      <c r="D36" s="122"/>
      <c r="E36" s="124">
        <v>1</v>
      </c>
      <c r="F36" s="130" t="s">
        <v>124</v>
      </c>
      <c r="G36" s="119">
        <v>500000</v>
      </c>
      <c r="H36" s="212" t="s">
        <v>145</v>
      </c>
      <c r="I36" s="273"/>
      <c r="J36" s="261"/>
      <c r="K36" s="261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</row>
    <row r="37" spans="1:77" s="69" customFormat="1" ht="17.25" customHeight="1">
      <c r="A37" s="11" t="s">
        <v>14</v>
      </c>
      <c r="B37" s="186" t="s">
        <v>86</v>
      </c>
      <c r="C37" s="76" t="s">
        <v>87</v>
      </c>
      <c r="D37" s="122"/>
      <c r="E37" s="124"/>
      <c r="F37" s="21"/>
      <c r="G37" s="116">
        <f>SUM(G38)</f>
        <v>33000000</v>
      </c>
      <c r="H37" s="211"/>
      <c r="I37" s="272"/>
      <c r="J37" s="261"/>
      <c r="K37" s="261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</row>
    <row r="38" spans="1:77" s="69" customFormat="1" ht="21.75" customHeight="1">
      <c r="A38" s="11"/>
      <c r="B38" s="185"/>
      <c r="C38" s="73" t="s">
        <v>203</v>
      </c>
      <c r="D38" s="133" t="s">
        <v>7</v>
      </c>
      <c r="E38" s="124">
        <v>2</v>
      </c>
      <c r="F38" s="21" t="s">
        <v>124</v>
      </c>
      <c r="G38" s="119">
        <v>33000000</v>
      </c>
      <c r="H38" s="211" t="s">
        <v>127</v>
      </c>
      <c r="I38" s="273"/>
      <c r="J38" s="261"/>
      <c r="K38" s="261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</row>
    <row r="39" spans="1:77" s="69" customFormat="1" ht="24.75" customHeight="1">
      <c r="A39" s="11" t="s">
        <v>14</v>
      </c>
      <c r="B39" s="186" t="s">
        <v>132</v>
      </c>
      <c r="C39" s="76" t="s">
        <v>327</v>
      </c>
      <c r="D39" s="122"/>
      <c r="E39" s="124"/>
      <c r="F39" s="21"/>
      <c r="G39" s="116">
        <f>SUM(G40)</f>
        <v>169000000</v>
      </c>
      <c r="H39" s="211"/>
      <c r="I39" s="272"/>
      <c r="J39" s="261"/>
      <c r="K39" s="261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</row>
    <row r="40" spans="1:77" s="69" customFormat="1" ht="18.75" customHeight="1">
      <c r="A40" s="11"/>
      <c r="B40" s="185"/>
      <c r="C40" s="30" t="s">
        <v>133</v>
      </c>
      <c r="D40" s="122" t="s">
        <v>7</v>
      </c>
      <c r="E40" s="124" t="s">
        <v>322</v>
      </c>
      <c r="F40" s="21" t="s">
        <v>124</v>
      </c>
      <c r="G40" s="119">
        <v>169000000</v>
      </c>
      <c r="H40" s="211" t="s">
        <v>134</v>
      </c>
      <c r="I40" s="273"/>
      <c r="J40" s="261"/>
      <c r="K40" s="261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</row>
    <row r="41" spans="1:77" s="69" customFormat="1" ht="21" customHeight="1">
      <c r="A41" s="11"/>
      <c r="B41" s="185"/>
      <c r="C41" s="30"/>
      <c r="D41" s="122"/>
      <c r="E41" s="124"/>
      <c r="F41" s="21"/>
      <c r="G41" s="36">
        <f>SUM(G42)+G46+G50+G52+G63</f>
        <v>225015000</v>
      </c>
      <c r="H41" s="211"/>
      <c r="I41" s="276"/>
      <c r="J41" s="261"/>
      <c r="K41" s="26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</row>
    <row r="42" spans="1:77" s="69" customFormat="1" ht="16.5" customHeight="1">
      <c r="A42" s="11" t="s">
        <v>14</v>
      </c>
      <c r="B42" s="186" t="s">
        <v>18</v>
      </c>
      <c r="C42" s="76" t="s">
        <v>20</v>
      </c>
      <c r="D42" s="129" t="s">
        <v>1</v>
      </c>
      <c r="E42" s="132" t="s">
        <v>1</v>
      </c>
      <c r="F42" s="133"/>
      <c r="G42" s="127">
        <f>SUM(G43:G45)</f>
        <v>16800000</v>
      </c>
      <c r="H42" s="211"/>
      <c r="I42" s="277"/>
      <c r="J42" s="261"/>
      <c r="K42" s="261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</row>
    <row r="43" spans="1:77" s="69" customFormat="1" ht="18.75" customHeight="1">
      <c r="A43" s="11"/>
      <c r="B43" s="185"/>
      <c r="C43" s="78" t="s">
        <v>170</v>
      </c>
      <c r="D43" s="129" t="s">
        <v>7</v>
      </c>
      <c r="E43" s="134" t="s">
        <v>322</v>
      </c>
      <c r="F43" s="133" t="s">
        <v>104</v>
      </c>
      <c r="G43" s="119">
        <v>3000000</v>
      </c>
      <c r="H43" s="212" t="s">
        <v>136</v>
      </c>
      <c r="I43" s="273"/>
      <c r="J43" s="261"/>
      <c r="K43" s="26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</row>
    <row r="44" spans="1:77" s="69" customFormat="1" ht="24" customHeight="1">
      <c r="A44" s="11"/>
      <c r="B44" s="185"/>
      <c r="C44" s="30" t="s">
        <v>106</v>
      </c>
      <c r="D44" s="129" t="s">
        <v>7</v>
      </c>
      <c r="E44" s="134">
        <v>1</v>
      </c>
      <c r="F44" s="133" t="s">
        <v>124</v>
      </c>
      <c r="G44" s="119">
        <v>600000</v>
      </c>
      <c r="H44" s="206" t="s">
        <v>224</v>
      </c>
      <c r="I44" s="273"/>
      <c r="J44" s="261"/>
      <c r="K44" s="261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</row>
    <row r="45" spans="1:77" s="69" customFormat="1" ht="18" customHeight="1">
      <c r="A45" s="11"/>
      <c r="B45" s="185"/>
      <c r="C45" s="30" t="s">
        <v>125</v>
      </c>
      <c r="D45" s="129" t="s">
        <v>7</v>
      </c>
      <c r="E45" s="134" t="s">
        <v>322</v>
      </c>
      <c r="F45" s="133" t="s">
        <v>124</v>
      </c>
      <c r="G45" s="119">
        <v>13200000</v>
      </c>
      <c r="H45" s="212" t="s">
        <v>131</v>
      </c>
      <c r="I45" s="273"/>
      <c r="J45" s="261"/>
      <c r="K45" s="261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7" s="69" customFormat="1" ht="21.75" customHeight="1">
      <c r="A46" s="11" t="s">
        <v>14</v>
      </c>
      <c r="B46" s="186" t="s">
        <v>448</v>
      </c>
      <c r="C46" s="76" t="s">
        <v>84</v>
      </c>
      <c r="D46" s="129"/>
      <c r="E46" s="57"/>
      <c r="F46" s="133"/>
      <c r="G46" s="116">
        <f>SUM(G47:G49)</f>
        <v>12800000</v>
      </c>
      <c r="H46" s="211"/>
      <c r="I46" s="272"/>
      <c r="J46" s="261"/>
      <c r="K46" s="261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</row>
    <row r="47" spans="1:77" s="69" customFormat="1" ht="17.25" customHeight="1">
      <c r="A47" s="11"/>
      <c r="B47" s="185"/>
      <c r="C47" s="78" t="s">
        <v>171</v>
      </c>
      <c r="D47" s="129" t="s">
        <v>7</v>
      </c>
      <c r="E47" s="136">
        <v>2</v>
      </c>
      <c r="F47" s="21" t="s">
        <v>124</v>
      </c>
      <c r="G47" s="119">
        <v>2000000</v>
      </c>
      <c r="H47" s="211" t="s">
        <v>136</v>
      </c>
      <c r="I47" s="273"/>
      <c r="J47" s="261"/>
      <c r="K47" s="261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</row>
    <row r="48" spans="1:77" s="69" customFormat="1" ht="20.25" customHeight="1">
      <c r="A48" s="11"/>
      <c r="B48" s="185"/>
      <c r="C48" s="78" t="s">
        <v>183</v>
      </c>
      <c r="D48" s="129" t="s">
        <v>7</v>
      </c>
      <c r="E48" s="136">
        <v>2</v>
      </c>
      <c r="F48" s="21" t="s">
        <v>124</v>
      </c>
      <c r="G48" s="119">
        <v>800000</v>
      </c>
      <c r="H48" s="211" t="s">
        <v>136</v>
      </c>
      <c r="I48" s="273"/>
      <c r="J48" s="261"/>
      <c r="K48" s="261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</row>
    <row r="49" spans="1:77" s="69" customFormat="1" ht="24" customHeight="1">
      <c r="A49" s="11"/>
      <c r="B49" s="185"/>
      <c r="C49" s="78" t="s">
        <v>204</v>
      </c>
      <c r="D49" s="129" t="s">
        <v>7</v>
      </c>
      <c r="E49" s="136">
        <v>2</v>
      </c>
      <c r="F49" s="21" t="s">
        <v>124</v>
      </c>
      <c r="G49" s="119">
        <v>10000000</v>
      </c>
      <c r="H49" s="211" t="s">
        <v>131</v>
      </c>
      <c r="I49" s="273"/>
      <c r="J49" s="261"/>
      <c r="K49" s="261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</row>
    <row r="50" spans="1:77" s="69" customFormat="1" ht="18.75" customHeight="1">
      <c r="A50" s="11"/>
      <c r="B50" s="186" t="s">
        <v>449</v>
      </c>
      <c r="C50" s="76" t="s">
        <v>107</v>
      </c>
      <c r="D50" s="129"/>
      <c r="E50" s="136"/>
      <c r="F50" s="21"/>
      <c r="G50" s="137">
        <f>SUM(G51:G51)</f>
        <v>2000000</v>
      </c>
      <c r="H50" s="77"/>
      <c r="I50" s="278"/>
      <c r="J50" s="261"/>
      <c r="K50" s="261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</row>
    <row r="51" spans="1:77" s="69" customFormat="1" ht="21.75" customHeight="1">
      <c r="A51" s="11"/>
      <c r="B51" s="185"/>
      <c r="C51" s="78" t="s">
        <v>184</v>
      </c>
      <c r="D51" s="129" t="s">
        <v>7</v>
      </c>
      <c r="E51" s="136">
        <v>2</v>
      </c>
      <c r="F51" s="21" t="s">
        <v>124</v>
      </c>
      <c r="G51" s="119">
        <v>2000000</v>
      </c>
      <c r="H51" s="211" t="s">
        <v>128</v>
      </c>
      <c r="I51" s="273"/>
      <c r="J51" s="261"/>
      <c r="K51" s="261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</row>
    <row r="52" spans="1:77" s="69" customFormat="1" ht="15" customHeight="1">
      <c r="A52" s="11" t="s">
        <v>14</v>
      </c>
      <c r="B52" s="186" t="s">
        <v>19</v>
      </c>
      <c r="C52" s="76" t="s">
        <v>21</v>
      </c>
      <c r="D52" s="129"/>
      <c r="E52" s="136" t="s">
        <v>1</v>
      </c>
      <c r="F52" s="125"/>
      <c r="G52" s="138">
        <f>SUM(G53:G61)</f>
        <v>188500000</v>
      </c>
      <c r="H52" s="211"/>
      <c r="I52" s="279"/>
      <c r="J52" s="261"/>
      <c r="K52" s="261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</row>
    <row r="53" spans="1:77" s="69" customFormat="1" ht="21" customHeight="1">
      <c r="A53" s="11"/>
      <c r="B53" s="185"/>
      <c r="C53" s="78" t="s">
        <v>122</v>
      </c>
      <c r="D53" s="129" t="s">
        <v>7</v>
      </c>
      <c r="E53" s="136">
        <v>2</v>
      </c>
      <c r="F53" s="21" t="s">
        <v>124</v>
      </c>
      <c r="G53" s="119">
        <v>11000000</v>
      </c>
      <c r="H53" s="211" t="s">
        <v>131</v>
      </c>
      <c r="I53" s="273"/>
      <c r="J53" s="261"/>
      <c r="K53" s="261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</row>
    <row r="54" spans="1:77" s="69" customFormat="1" ht="20.25" customHeight="1">
      <c r="A54" s="11"/>
      <c r="B54" s="185"/>
      <c r="C54" s="78" t="s">
        <v>434</v>
      </c>
      <c r="D54" s="129" t="s">
        <v>7</v>
      </c>
      <c r="E54" s="136" t="s">
        <v>322</v>
      </c>
      <c r="F54" s="21" t="s">
        <v>124</v>
      </c>
      <c r="G54" s="119">
        <v>71000000</v>
      </c>
      <c r="H54" s="211" t="s">
        <v>131</v>
      </c>
      <c r="I54" s="273"/>
      <c r="J54" s="261"/>
      <c r="K54" s="261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7" s="69" customFormat="1" ht="18.75" customHeight="1">
      <c r="A55" s="11"/>
      <c r="B55" s="185"/>
      <c r="C55" s="78" t="s">
        <v>435</v>
      </c>
      <c r="D55" s="129" t="s">
        <v>7</v>
      </c>
      <c r="E55" s="136" t="s">
        <v>322</v>
      </c>
      <c r="F55" s="21" t="s">
        <v>124</v>
      </c>
      <c r="G55" s="119">
        <v>75000000</v>
      </c>
      <c r="H55" s="211" t="s">
        <v>131</v>
      </c>
      <c r="I55" s="273"/>
      <c r="J55" s="261"/>
      <c r="K55" s="261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7" s="69" customFormat="1" ht="20.25" customHeight="1">
      <c r="A56" s="11"/>
      <c r="B56" s="185"/>
      <c r="C56" s="78" t="s">
        <v>123</v>
      </c>
      <c r="D56" s="129" t="s">
        <v>7</v>
      </c>
      <c r="E56" s="136">
        <v>1</v>
      </c>
      <c r="F56" s="21" t="s">
        <v>124</v>
      </c>
      <c r="G56" s="119">
        <v>2000000</v>
      </c>
      <c r="H56" s="211" t="s">
        <v>137</v>
      </c>
      <c r="I56" s="273"/>
      <c r="J56" s="261"/>
      <c r="K56" s="261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</row>
    <row r="57" spans="1:77" s="69" customFormat="1" ht="21.75" customHeight="1">
      <c r="A57" s="11"/>
      <c r="B57" s="185"/>
      <c r="C57" s="78" t="s">
        <v>328</v>
      </c>
      <c r="D57" s="129"/>
      <c r="E57" s="136">
        <v>2</v>
      </c>
      <c r="F57" s="21" t="s">
        <v>124</v>
      </c>
      <c r="G57" s="119">
        <v>20000000</v>
      </c>
      <c r="H57" s="211" t="s">
        <v>223</v>
      </c>
      <c r="I57" s="273"/>
      <c r="J57" s="261"/>
      <c r="K57" s="261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</row>
    <row r="58" spans="1:77" s="69" customFormat="1" ht="21.75" customHeight="1">
      <c r="A58" s="11"/>
      <c r="B58" s="185"/>
      <c r="C58" s="78" t="s">
        <v>329</v>
      </c>
      <c r="D58" s="129"/>
      <c r="E58" s="136">
        <v>2</v>
      </c>
      <c r="F58" s="21" t="s">
        <v>124</v>
      </c>
      <c r="G58" s="119">
        <v>900000</v>
      </c>
      <c r="H58" s="211" t="s">
        <v>131</v>
      </c>
      <c r="I58" s="273"/>
      <c r="J58" s="261"/>
      <c r="K58" s="261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</row>
    <row r="59" spans="1:77" s="69" customFormat="1" ht="20.25" customHeight="1">
      <c r="A59" s="11"/>
      <c r="B59" s="185"/>
      <c r="C59" s="78" t="s">
        <v>330</v>
      </c>
      <c r="D59" s="129"/>
      <c r="E59" s="136">
        <v>2</v>
      </c>
      <c r="F59" s="21" t="s">
        <v>124</v>
      </c>
      <c r="G59" s="119">
        <v>8000000</v>
      </c>
      <c r="H59" s="211" t="s">
        <v>131</v>
      </c>
      <c r="I59" s="273"/>
      <c r="J59" s="261"/>
      <c r="K59" s="261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</row>
    <row r="60" spans="1:77" s="69" customFormat="1" ht="21" customHeight="1">
      <c r="A60" s="11"/>
      <c r="B60" s="185"/>
      <c r="C60" s="78" t="s">
        <v>436</v>
      </c>
      <c r="D60" s="129"/>
      <c r="E60" s="136">
        <v>2</v>
      </c>
      <c r="F60" s="21" t="s">
        <v>124</v>
      </c>
      <c r="G60" s="119">
        <v>100000</v>
      </c>
      <c r="H60" s="211" t="s">
        <v>131</v>
      </c>
      <c r="I60" s="273"/>
      <c r="J60" s="261"/>
      <c r="K60" s="261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</row>
    <row r="61" spans="1:77" s="69" customFormat="1" ht="21.75" customHeight="1">
      <c r="A61" s="11"/>
      <c r="B61" s="185"/>
      <c r="C61" s="78" t="s">
        <v>172</v>
      </c>
      <c r="D61" s="129" t="s">
        <v>7</v>
      </c>
      <c r="E61" s="136">
        <v>2</v>
      </c>
      <c r="F61" s="130" t="s">
        <v>124</v>
      </c>
      <c r="G61" s="119">
        <v>500000</v>
      </c>
      <c r="H61" s="211" t="s">
        <v>442</v>
      </c>
      <c r="I61" s="273"/>
      <c r="J61" s="261"/>
      <c r="K61" s="261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</row>
    <row r="62" spans="1:77" s="69" customFormat="1" ht="14.25" customHeight="1">
      <c r="A62" s="11"/>
      <c r="B62" s="185"/>
      <c r="C62" s="78"/>
      <c r="D62" s="129"/>
      <c r="E62" s="136"/>
      <c r="F62" s="130"/>
      <c r="G62" s="119"/>
      <c r="H62" s="206"/>
      <c r="I62" s="273"/>
      <c r="J62" s="261"/>
      <c r="K62" s="261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</row>
    <row r="63" spans="1:77" s="69" customFormat="1" ht="21" customHeight="1">
      <c r="A63" s="11" t="s">
        <v>14</v>
      </c>
      <c r="B63" s="186" t="s">
        <v>238</v>
      </c>
      <c r="C63" s="27" t="s">
        <v>239</v>
      </c>
      <c r="D63" s="129"/>
      <c r="E63" s="136" t="s">
        <v>1</v>
      </c>
      <c r="F63" s="125"/>
      <c r="G63" s="138">
        <f>SUM(G64:G69)</f>
        <v>4915000</v>
      </c>
      <c r="H63" s="211"/>
      <c r="I63" s="279"/>
      <c r="J63" s="261"/>
      <c r="K63" s="261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</row>
    <row r="64" spans="1:77" s="69" customFormat="1" ht="19.5" customHeight="1">
      <c r="A64" s="11"/>
      <c r="B64" s="186"/>
      <c r="C64" s="78" t="s">
        <v>240</v>
      </c>
      <c r="D64" s="129"/>
      <c r="E64" s="136">
        <v>2</v>
      </c>
      <c r="F64" s="125" t="s">
        <v>101</v>
      </c>
      <c r="G64" s="119">
        <v>55000</v>
      </c>
      <c r="H64" s="211" t="s">
        <v>139</v>
      </c>
      <c r="I64" s="273"/>
      <c r="J64" s="261"/>
      <c r="K64" s="26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</row>
    <row r="65" spans="1:77" s="69" customFormat="1" ht="19.5" customHeight="1">
      <c r="A65" s="11"/>
      <c r="B65" s="186"/>
      <c r="C65" s="78" t="s">
        <v>241</v>
      </c>
      <c r="D65" s="129"/>
      <c r="E65" s="136" t="s">
        <v>322</v>
      </c>
      <c r="F65" s="21" t="s">
        <v>445</v>
      </c>
      <c r="G65" s="119">
        <v>1200000</v>
      </c>
      <c r="H65" s="211" t="s">
        <v>131</v>
      </c>
      <c r="I65" s="273"/>
      <c r="J65" s="261"/>
      <c r="K65" s="261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</row>
    <row r="66" spans="1:77" s="69" customFormat="1" ht="18.75" customHeight="1">
      <c r="A66" s="11"/>
      <c r="B66" s="186"/>
      <c r="C66" s="78" t="s">
        <v>78</v>
      </c>
      <c r="D66" s="129"/>
      <c r="E66" s="136">
        <v>1</v>
      </c>
      <c r="F66" s="21" t="s">
        <v>124</v>
      </c>
      <c r="G66" s="119">
        <v>500000</v>
      </c>
      <c r="H66" s="211" t="s">
        <v>129</v>
      </c>
      <c r="I66" s="273"/>
      <c r="J66" s="261"/>
      <c r="K66" s="261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</row>
    <row r="67" spans="1:77" s="69" customFormat="1" ht="27.75" customHeight="1">
      <c r="A67" s="11"/>
      <c r="B67" s="186"/>
      <c r="C67" s="78" t="s">
        <v>331</v>
      </c>
      <c r="D67" s="129"/>
      <c r="E67" s="136">
        <v>1</v>
      </c>
      <c r="F67" s="21" t="s">
        <v>124</v>
      </c>
      <c r="G67" s="119">
        <v>2000000</v>
      </c>
      <c r="H67" s="211" t="s">
        <v>134</v>
      </c>
      <c r="I67" s="273"/>
      <c r="J67" s="261"/>
      <c r="K67" s="261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</row>
    <row r="68" spans="1:77" s="69" customFormat="1" ht="21.75" customHeight="1">
      <c r="A68" s="11"/>
      <c r="B68" s="186"/>
      <c r="C68" s="78" t="s">
        <v>385</v>
      </c>
      <c r="D68" s="129"/>
      <c r="E68" s="136">
        <v>1</v>
      </c>
      <c r="F68" s="21" t="s">
        <v>101</v>
      </c>
      <c r="G68" s="119">
        <v>1000000</v>
      </c>
      <c r="H68" s="211" t="s">
        <v>127</v>
      </c>
      <c r="I68" s="273"/>
      <c r="J68" s="261"/>
      <c r="K68" s="261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</row>
    <row r="69" spans="1:77" s="208" customFormat="1" ht="22.5" customHeight="1">
      <c r="A69" s="202"/>
      <c r="B69" s="185"/>
      <c r="C69" s="25" t="s">
        <v>242</v>
      </c>
      <c r="D69" s="21" t="s">
        <v>7</v>
      </c>
      <c r="E69" s="124">
        <v>1</v>
      </c>
      <c r="F69" s="21" t="s">
        <v>101</v>
      </c>
      <c r="G69" s="205">
        <v>160000</v>
      </c>
      <c r="H69" s="211" t="s">
        <v>140</v>
      </c>
      <c r="I69" s="280"/>
      <c r="J69" s="262"/>
      <c r="K69" s="262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</row>
    <row r="70" spans="1:77" ht="21" customHeight="1">
      <c r="A70" s="4"/>
      <c r="B70" s="185"/>
      <c r="C70" s="9"/>
      <c r="D70" s="129"/>
      <c r="E70" s="136"/>
      <c r="F70" s="130"/>
      <c r="G70" s="36">
        <f>SUM(G71)+G76+G80+G83</f>
        <v>8450000</v>
      </c>
      <c r="I70" s="276"/>
      <c r="J70" s="263"/>
      <c r="K70" s="263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s="69" customFormat="1" ht="18" customHeight="1">
      <c r="A71" s="11" t="s">
        <v>14</v>
      </c>
      <c r="B71" s="186" t="s">
        <v>243</v>
      </c>
      <c r="C71" s="27" t="s">
        <v>245</v>
      </c>
      <c r="D71" s="129"/>
      <c r="E71" s="136" t="s">
        <v>1</v>
      </c>
      <c r="F71" s="125"/>
      <c r="G71" s="138">
        <f>SUM(G72:G74)</f>
        <v>300000</v>
      </c>
      <c r="H71" s="77"/>
      <c r="I71" s="279"/>
      <c r="J71" s="261"/>
      <c r="K71" s="261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</row>
    <row r="72" spans="1:77" s="69" customFormat="1" ht="20.25" customHeight="1">
      <c r="A72" s="11"/>
      <c r="B72" s="185"/>
      <c r="C72" s="73" t="s">
        <v>246</v>
      </c>
      <c r="D72" s="129" t="s">
        <v>7</v>
      </c>
      <c r="E72" s="136">
        <v>2</v>
      </c>
      <c r="F72" s="21" t="s">
        <v>124</v>
      </c>
      <c r="G72" s="119">
        <v>40000</v>
      </c>
      <c r="H72" s="206" t="s">
        <v>140</v>
      </c>
      <c r="I72" s="273"/>
      <c r="J72" s="261"/>
      <c r="K72" s="261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</row>
    <row r="73" spans="1:77" s="69" customFormat="1" ht="18.75" customHeight="1">
      <c r="A73" s="11"/>
      <c r="B73" s="185"/>
      <c r="C73" s="30" t="s">
        <v>247</v>
      </c>
      <c r="D73" s="129" t="s">
        <v>7</v>
      </c>
      <c r="E73" s="136">
        <v>2</v>
      </c>
      <c r="F73" s="21" t="s">
        <v>124</v>
      </c>
      <c r="G73" s="119">
        <v>200000</v>
      </c>
      <c r="H73" s="206" t="s">
        <v>131</v>
      </c>
      <c r="I73" s="273"/>
      <c r="J73" s="261"/>
      <c r="K73" s="261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</row>
    <row r="74" spans="1:77" s="69" customFormat="1" ht="18.75" customHeight="1">
      <c r="A74" s="11"/>
      <c r="B74" s="185"/>
      <c r="C74" s="30" t="s">
        <v>248</v>
      </c>
      <c r="D74" s="129" t="s">
        <v>7</v>
      </c>
      <c r="E74" s="136">
        <v>2</v>
      </c>
      <c r="F74" s="21" t="s">
        <v>124</v>
      </c>
      <c r="G74" s="119">
        <v>60000</v>
      </c>
      <c r="H74" s="206" t="s">
        <v>129</v>
      </c>
      <c r="I74" s="273"/>
      <c r="J74" s="261"/>
      <c r="K74" s="261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</row>
    <row r="75" spans="1:77" s="69" customFormat="1" ht="17.25" customHeight="1">
      <c r="A75" s="11"/>
      <c r="B75" s="185"/>
      <c r="C75" s="30"/>
      <c r="D75" s="129"/>
      <c r="E75" s="136"/>
      <c r="F75" s="21"/>
      <c r="G75" s="36"/>
      <c r="H75" s="206"/>
      <c r="I75" s="276"/>
      <c r="J75" s="261"/>
      <c r="K75" s="261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</row>
    <row r="76" spans="1:77" s="69" customFormat="1" ht="18.75" customHeight="1">
      <c r="A76" s="11" t="s">
        <v>14</v>
      </c>
      <c r="B76" s="186" t="s">
        <v>244</v>
      </c>
      <c r="C76" s="27" t="s">
        <v>174</v>
      </c>
      <c r="D76" s="129"/>
      <c r="E76" s="136" t="s">
        <v>1</v>
      </c>
      <c r="F76" s="125"/>
      <c r="G76" s="138">
        <f>SUM(G77:G78)</f>
        <v>3150000</v>
      </c>
      <c r="H76" s="211"/>
      <c r="I76" s="279"/>
      <c r="J76" s="261"/>
      <c r="K76" s="261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</row>
    <row r="77" spans="1:77" s="69" customFormat="1" ht="18.75" customHeight="1">
      <c r="A77" s="11"/>
      <c r="B77" s="185"/>
      <c r="C77" s="30" t="s">
        <v>332</v>
      </c>
      <c r="D77" s="129" t="s">
        <v>7</v>
      </c>
      <c r="E77" s="136">
        <v>1</v>
      </c>
      <c r="F77" s="21" t="s">
        <v>124</v>
      </c>
      <c r="G77" s="119">
        <v>3000000</v>
      </c>
      <c r="H77" s="206" t="s">
        <v>135</v>
      </c>
      <c r="I77" s="273"/>
      <c r="J77" s="261"/>
      <c r="K77" s="261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</row>
    <row r="78" spans="1:77" s="69" customFormat="1" ht="18.75" customHeight="1">
      <c r="A78" s="11"/>
      <c r="B78" s="185"/>
      <c r="C78" s="30" t="s">
        <v>249</v>
      </c>
      <c r="D78" s="129" t="s">
        <v>7</v>
      </c>
      <c r="E78" s="136">
        <v>1</v>
      </c>
      <c r="F78" s="21" t="s">
        <v>124</v>
      </c>
      <c r="G78" s="119">
        <v>150000</v>
      </c>
      <c r="H78" s="206" t="s">
        <v>129</v>
      </c>
      <c r="I78" s="273"/>
      <c r="J78" s="261"/>
      <c r="K78" s="261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</row>
    <row r="79" spans="1:77" s="69" customFormat="1" ht="17.25" customHeight="1">
      <c r="A79" s="11"/>
      <c r="B79" s="185"/>
      <c r="C79" s="30"/>
      <c r="D79" s="129"/>
      <c r="E79" s="136"/>
      <c r="F79" s="21"/>
      <c r="G79" s="36"/>
      <c r="H79" s="206"/>
      <c r="I79" s="276"/>
      <c r="J79" s="261"/>
      <c r="K79" s="261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</row>
    <row r="80" spans="1:77" s="69" customFormat="1" ht="19.5" customHeight="1">
      <c r="A80" s="11" t="s">
        <v>14</v>
      </c>
      <c r="B80" s="186" t="s">
        <v>22</v>
      </c>
      <c r="C80" s="27" t="s">
        <v>174</v>
      </c>
      <c r="D80" s="129"/>
      <c r="E80" s="136" t="s">
        <v>1</v>
      </c>
      <c r="F80" s="125"/>
      <c r="G80" s="138">
        <f>SUM(G81)</f>
        <v>2500000</v>
      </c>
      <c r="H80" s="211"/>
      <c r="I80" s="279"/>
      <c r="J80" s="261"/>
      <c r="K80" s="261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</row>
    <row r="81" spans="1:77" s="69" customFormat="1" ht="23.25" customHeight="1">
      <c r="A81" s="11"/>
      <c r="B81" s="185"/>
      <c r="C81" s="30" t="s">
        <v>333</v>
      </c>
      <c r="D81" s="129" t="s">
        <v>7</v>
      </c>
      <c r="E81" s="136">
        <v>2</v>
      </c>
      <c r="F81" s="21" t="s">
        <v>124</v>
      </c>
      <c r="G81" s="119">
        <v>2500000</v>
      </c>
      <c r="H81" s="206" t="s">
        <v>135</v>
      </c>
      <c r="I81" s="273"/>
      <c r="J81" s="261"/>
      <c r="K81" s="261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7" s="69" customFormat="1" ht="16.5" customHeight="1">
      <c r="A82" s="11"/>
      <c r="B82" s="185"/>
      <c r="C82" s="30"/>
      <c r="D82" s="129"/>
      <c r="E82" s="136"/>
      <c r="F82" s="21"/>
      <c r="G82" s="119"/>
      <c r="H82" s="206"/>
      <c r="I82" s="273"/>
      <c r="J82" s="261"/>
      <c r="K82" s="261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1:77" s="69" customFormat="1" ht="13.5" customHeight="1">
      <c r="A83" s="11" t="s">
        <v>14</v>
      </c>
      <c r="B83" s="186" t="s">
        <v>250</v>
      </c>
      <c r="C83" s="27" t="s">
        <v>251</v>
      </c>
      <c r="D83" s="129"/>
      <c r="E83" s="136" t="s">
        <v>1</v>
      </c>
      <c r="F83" s="125"/>
      <c r="G83" s="138">
        <f>SUM(G84)</f>
        <v>2500000</v>
      </c>
      <c r="H83" s="77"/>
      <c r="I83" s="279"/>
      <c r="J83" s="261"/>
      <c r="K83" s="261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7" s="69" customFormat="1" ht="23.25" customHeight="1">
      <c r="A84" s="11"/>
      <c r="B84" s="185"/>
      <c r="C84" s="30" t="s">
        <v>386</v>
      </c>
      <c r="D84" s="129" t="s">
        <v>7</v>
      </c>
      <c r="E84" s="136">
        <v>2</v>
      </c>
      <c r="F84" s="21" t="s">
        <v>124</v>
      </c>
      <c r="G84" s="119">
        <v>2500000</v>
      </c>
      <c r="H84" s="206" t="s">
        <v>135</v>
      </c>
      <c r="I84" s="273"/>
      <c r="J84" s="261"/>
      <c r="K84" s="261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1:77" s="69" customFormat="1" ht="17.25" customHeight="1">
      <c r="A85" s="11"/>
      <c r="B85" s="185"/>
      <c r="C85" s="30"/>
      <c r="D85" s="129"/>
      <c r="E85" s="136"/>
      <c r="F85" s="21"/>
      <c r="G85" s="119"/>
      <c r="H85" s="206"/>
      <c r="I85" s="273"/>
      <c r="J85" s="261"/>
      <c r="K85" s="261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  <row r="86" spans="1:77" s="69" customFormat="1" ht="23.25" customHeight="1">
      <c r="A86" s="11"/>
      <c r="B86" s="185"/>
      <c r="C86" s="30"/>
      <c r="D86" s="129"/>
      <c r="E86" s="136"/>
      <c r="F86" s="21"/>
      <c r="G86" s="36">
        <f>SUM(G87)+G94</f>
        <v>22540000</v>
      </c>
      <c r="H86" s="206"/>
      <c r="I86" s="276"/>
      <c r="J86" s="261"/>
      <c r="K86" s="261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</row>
    <row r="87" spans="1:77" s="69" customFormat="1" ht="19.5" customHeight="1">
      <c r="A87" s="11" t="s">
        <v>14</v>
      </c>
      <c r="B87" s="186" t="s">
        <v>23</v>
      </c>
      <c r="C87" s="76" t="s">
        <v>25</v>
      </c>
      <c r="D87" s="129" t="s">
        <v>1</v>
      </c>
      <c r="E87" s="134" t="s">
        <v>1</v>
      </c>
      <c r="F87" s="133"/>
      <c r="G87" s="127">
        <f>SUM(G88:G92)</f>
        <v>15000000</v>
      </c>
      <c r="H87" s="211"/>
      <c r="I87" s="277"/>
      <c r="J87" s="261"/>
      <c r="K87" s="261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</row>
    <row r="88" spans="1:77" s="69" customFormat="1" ht="24" customHeight="1">
      <c r="A88" s="11"/>
      <c r="B88" s="185"/>
      <c r="C88" s="30" t="s">
        <v>108</v>
      </c>
      <c r="D88" s="129" t="s">
        <v>7</v>
      </c>
      <c r="E88" s="136" t="s">
        <v>322</v>
      </c>
      <c r="F88" s="21" t="s">
        <v>124</v>
      </c>
      <c r="G88" s="119">
        <v>6000000</v>
      </c>
      <c r="H88" s="206" t="s">
        <v>130</v>
      </c>
      <c r="I88" s="273"/>
      <c r="J88" s="261"/>
      <c r="K88" s="261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</row>
    <row r="89" spans="1:77" s="69" customFormat="1" ht="21" customHeight="1">
      <c r="A89" s="11"/>
      <c r="B89" s="185"/>
      <c r="C89" s="30" t="s">
        <v>141</v>
      </c>
      <c r="D89" s="129" t="s">
        <v>7</v>
      </c>
      <c r="E89" s="136">
        <v>2</v>
      </c>
      <c r="F89" s="21" t="s">
        <v>124</v>
      </c>
      <c r="G89" s="119">
        <v>4000000</v>
      </c>
      <c r="H89" s="206" t="s">
        <v>142</v>
      </c>
      <c r="I89" s="273"/>
      <c r="J89" s="261"/>
      <c r="K89" s="261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</row>
    <row r="90" spans="1:77" s="69" customFormat="1" ht="21" customHeight="1">
      <c r="A90" s="11"/>
      <c r="B90" s="185"/>
      <c r="C90" s="30" t="s">
        <v>387</v>
      </c>
      <c r="D90" s="129" t="s">
        <v>7</v>
      </c>
      <c r="E90" s="136">
        <v>2</v>
      </c>
      <c r="F90" s="21" t="s">
        <v>124</v>
      </c>
      <c r="G90" s="119">
        <v>2000000</v>
      </c>
      <c r="H90" s="206" t="s">
        <v>134</v>
      </c>
      <c r="I90" s="273"/>
      <c r="J90" s="261"/>
      <c r="K90" s="261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</row>
    <row r="91" spans="1:77" s="69" customFormat="1" ht="21" customHeight="1">
      <c r="A91" s="11"/>
      <c r="B91" s="185"/>
      <c r="C91" s="30" t="s">
        <v>388</v>
      </c>
      <c r="D91" s="129" t="s">
        <v>7</v>
      </c>
      <c r="E91" s="136">
        <v>2</v>
      </c>
      <c r="F91" s="21" t="s">
        <v>124</v>
      </c>
      <c r="G91" s="119">
        <v>1000000</v>
      </c>
      <c r="H91" s="206" t="s">
        <v>223</v>
      </c>
      <c r="I91" s="273"/>
      <c r="J91" s="261"/>
      <c r="K91" s="261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</row>
    <row r="92" spans="1:77" s="69" customFormat="1" ht="23.25" customHeight="1">
      <c r="A92" s="11"/>
      <c r="B92" s="185"/>
      <c r="C92" s="30" t="s">
        <v>185</v>
      </c>
      <c r="D92" s="129" t="s">
        <v>7</v>
      </c>
      <c r="E92" s="136">
        <v>2</v>
      </c>
      <c r="F92" s="21" t="s">
        <v>124</v>
      </c>
      <c r="G92" s="119">
        <v>2000000</v>
      </c>
      <c r="H92" s="206" t="s">
        <v>127</v>
      </c>
      <c r="I92" s="273"/>
      <c r="J92" s="261"/>
      <c r="K92" s="261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</row>
    <row r="93" spans="1:77" s="69" customFormat="1" ht="23.25" customHeight="1">
      <c r="A93" s="11"/>
      <c r="B93" s="185"/>
      <c r="C93" s="30"/>
      <c r="D93" s="129"/>
      <c r="E93" s="136"/>
      <c r="F93" s="21"/>
      <c r="G93" s="119"/>
      <c r="H93" s="206"/>
      <c r="I93" s="273"/>
      <c r="J93" s="261"/>
      <c r="K93" s="261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</row>
    <row r="94" spans="1:77" s="69" customFormat="1" ht="17.25" customHeight="1">
      <c r="A94" s="11" t="s">
        <v>14</v>
      </c>
      <c r="B94" s="186" t="s">
        <v>24</v>
      </c>
      <c r="C94" s="76" t="s">
        <v>26</v>
      </c>
      <c r="D94" s="129" t="s">
        <v>1</v>
      </c>
      <c r="E94" s="136" t="s">
        <v>1</v>
      </c>
      <c r="F94" s="125"/>
      <c r="G94" s="137">
        <f>SUM(G95:G98)</f>
        <v>7540000</v>
      </c>
      <c r="H94" s="211"/>
      <c r="I94" s="278"/>
      <c r="J94" s="261"/>
      <c r="K94" s="261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</row>
    <row r="95" spans="1:77" s="69" customFormat="1" ht="18" customHeight="1">
      <c r="A95" s="11"/>
      <c r="B95" s="185"/>
      <c r="C95" s="30" t="s">
        <v>186</v>
      </c>
      <c r="D95" s="129" t="s">
        <v>7</v>
      </c>
      <c r="E95" s="136" t="s">
        <v>322</v>
      </c>
      <c r="F95" s="21" t="s">
        <v>103</v>
      </c>
      <c r="G95" s="119">
        <v>3440000</v>
      </c>
      <c r="H95" s="206" t="s">
        <v>135</v>
      </c>
      <c r="I95" s="273"/>
      <c r="J95" s="261"/>
      <c r="K95" s="261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</row>
    <row r="96" spans="1:77" s="69" customFormat="1" ht="20.25" customHeight="1">
      <c r="A96" s="11"/>
      <c r="B96" s="185"/>
      <c r="C96" s="30" t="s">
        <v>389</v>
      </c>
      <c r="D96" s="129" t="s">
        <v>7</v>
      </c>
      <c r="E96" s="136">
        <v>2</v>
      </c>
      <c r="F96" s="133" t="s">
        <v>124</v>
      </c>
      <c r="G96" s="119">
        <v>3600000</v>
      </c>
      <c r="H96" s="206" t="s">
        <v>138</v>
      </c>
      <c r="I96" s="273"/>
      <c r="J96" s="261"/>
      <c r="K96" s="261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</row>
    <row r="97" spans="1:77" s="69" customFormat="1" ht="27.75" customHeight="1">
      <c r="A97" s="11"/>
      <c r="B97" s="185"/>
      <c r="C97" s="30" t="s">
        <v>205</v>
      </c>
      <c r="D97" s="129" t="s">
        <v>7</v>
      </c>
      <c r="E97" s="136">
        <v>2</v>
      </c>
      <c r="F97" s="133" t="s">
        <v>101</v>
      </c>
      <c r="G97" s="119">
        <v>200000</v>
      </c>
      <c r="H97" s="206" t="s">
        <v>168</v>
      </c>
      <c r="I97" s="273"/>
      <c r="J97" s="261"/>
      <c r="K97" s="261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</row>
    <row r="98" spans="1:77" s="69" customFormat="1" ht="20.25" customHeight="1">
      <c r="A98" s="11"/>
      <c r="B98" s="185"/>
      <c r="C98" s="30" t="s">
        <v>252</v>
      </c>
      <c r="D98" s="129" t="s">
        <v>7</v>
      </c>
      <c r="E98" s="136">
        <v>2</v>
      </c>
      <c r="F98" s="133" t="s">
        <v>124</v>
      </c>
      <c r="G98" s="119">
        <v>300000</v>
      </c>
      <c r="H98" s="206" t="s">
        <v>223</v>
      </c>
      <c r="I98" s="273"/>
      <c r="J98" s="261"/>
      <c r="K98" s="261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</row>
    <row r="99" spans="1:77" s="69" customFormat="1" ht="20.25" customHeight="1">
      <c r="A99" s="11"/>
      <c r="B99" s="185"/>
      <c r="C99" s="30"/>
      <c r="D99" s="129"/>
      <c r="E99" s="136"/>
      <c r="F99" s="133"/>
      <c r="G99" s="215">
        <f>SUM(G100)+G103+G114+G118+G121+G125+G140</f>
        <v>357075000</v>
      </c>
      <c r="H99" s="103"/>
      <c r="I99" s="276"/>
      <c r="J99" s="261"/>
      <c r="K99" s="261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</row>
    <row r="100" spans="1:77" s="69" customFormat="1" ht="20.25" customHeight="1">
      <c r="A100" s="11" t="s">
        <v>14</v>
      </c>
      <c r="B100" s="186" t="s">
        <v>27</v>
      </c>
      <c r="C100" s="76" t="s">
        <v>91</v>
      </c>
      <c r="D100" s="129" t="s">
        <v>1</v>
      </c>
      <c r="E100" s="134" t="s">
        <v>1</v>
      </c>
      <c r="F100" s="133"/>
      <c r="G100" s="140">
        <f>SUM(G101:G102)</f>
        <v>40500000</v>
      </c>
      <c r="H100" s="77"/>
      <c r="I100" s="281"/>
      <c r="J100" s="261"/>
      <c r="K100" s="261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</row>
    <row r="101" spans="1:77" s="69" customFormat="1" ht="21" customHeight="1">
      <c r="A101" s="11"/>
      <c r="B101" s="185"/>
      <c r="C101" s="30" t="s">
        <v>206</v>
      </c>
      <c r="D101" s="129" t="s">
        <v>7</v>
      </c>
      <c r="E101" s="134" t="s">
        <v>322</v>
      </c>
      <c r="F101" s="148" t="s">
        <v>227</v>
      </c>
      <c r="G101" s="119">
        <v>40000000</v>
      </c>
      <c r="H101" s="206" t="s">
        <v>131</v>
      </c>
      <c r="I101" s="273"/>
      <c r="J101" s="261"/>
      <c r="K101" s="261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</row>
    <row r="102" spans="1:77" s="69" customFormat="1" ht="20.25" customHeight="1">
      <c r="A102" s="11"/>
      <c r="B102" s="185"/>
      <c r="C102" s="30" t="s">
        <v>253</v>
      </c>
      <c r="D102" s="129" t="s">
        <v>7</v>
      </c>
      <c r="E102" s="134">
        <v>2</v>
      </c>
      <c r="F102" s="148" t="s">
        <v>103</v>
      </c>
      <c r="G102" s="119">
        <v>500000</v>
      </c>
      <c r="H102" s="206" t="s">
        <v>131</v>
      </c>
      <c r="I102" s="273"/>
      <c r="J102" s="261"/>
      <c r="K102" s="261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</row>
    <row r="103" spans="1:77" s="69" customFormat="1" ht="20.25" customHeight="1">
      <c r="A103" s="11" t="s">
        <v>14</v>
      </c>
      <c r="B103" s="186" t="s">
        <v>28</v>
      </c>
      <c r="C103" s="76" t="s">
        <v>34</v>
      </c>
      <c r="D103" s="129" t="s">
        <v>1</v>
      </c>
      <c r="E103" s="136" t="s">
        <v>1</v>
      </c>
      <c r="F103" s="142"/>
      <c r="G103" s="143">
        <f>SUM(G104:G113)</f>
        <v>102700000</v>
      </c>
      <c r="H103" s="211"/>
      <c r="I103" s="282"/>
      <c r="J103" s="261"/>
      <c r="K103" s="261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</row>
    <row r="104" spans="1:77" s="69" customFormat="1" ht="24" customHeight="1">
      <c r="A104" s="11"/>
      <c r="B104" s="185"/>
      <c r="C104" s="30" t="s">
        <v>334</v>
      </c>
      <c r="D104" s="129" t="s">
        <v>7</v>
      </c>
      <c r="E104" s="136">
        <v>1</v>
      </c>
      <c r="F104" s="133" t="s">
        <v>124</v>
      </c>
      <c r="G104" s="119">
        <v>40000000</v>
      </c>
      <c r="H104" s="206" t="s">
        <v>143</v>
      </c>
      <c r="I104" s="273"/>
      <c r="J104" s="261"/>
      <c r="K104" s="261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</row>
    <row r="105" spans="1:77" s="69" customFormat="1" ht="20.25" customHeight="1">
      <c r="A105" s="11"/>
      <c r="B105" s="185"/>
      <c r="C105" s="30" t="s">
        <v>335</v>
      </c>
      <c r="D105" s="129" t="s">
        <v>7</v>
      </c>
      <c r="E105" s="136">
        <v>1</v>
      </c>
      <c r="F105" s="133" t="s">
        <v>124</v>
      </c>
      <c r="G105" s="119">
        <v>1000000</v>
      </c>
      <c r="H105" s="206" t="s">
        <v>144</v>
      </c>
      <c r="I105" s="273"/>
      <c r="J105" s="261"/>
      <c r="K105" s="261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</row>
    <row r="106" spans="1:77" s="69" customFormat="1" ht="30" customHeight="1">
      <c r="A106" s="11"/>
      <c r="B106" s="185"/>
      <c r="C106" s="30" t="s">
        <v>336</v>
      </c>
      <c r="D106" s="129" t="s">
        <v>7</v>
      </c>
      <c r="E106" s="136">
        <v>2</v>
      </c>
      <c r="F106" s="133" t="s">
        <v>103</v>
      </c>
      <c r="G106" s="119">
        <v>4000000</v>
      </c>
      <c r="H106" s="206" t="s">
        <v>93</v>
      </c>
      <c r="I106" s="273"/>
      <c r="J106" s="261"/>
      <c r="K106" s="261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</row>
    <row r="107" spans="1:77" s="69" customFormat="1" ht="16.5" customHeight="1">
      <c r="A107" s="11"/>
      <c r="B107" s="185"/>
      <c r="C107" s="30" t="s">
        <v>337</v>
      </c>
      <c r="D107" s="129" t="s">
        <v>7</v>
      </c>
      <c r="E107" s="136">
        <v>2</v>
      </c>
      <c r="F107" s="133" t="s">
        <v>103</v>
      </c>
      <c r="G107" s="119">
        <v>4000000</v>
      </c>
      <c r="H107" s="206" t="s">
        <v>93</v>
      </c>
      <c r="I107" s="273"/>
      <c r="J107" s="261"/>
      <c r="K107" s="261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7" s="69" customFormat="1" ht="21" customHeight="1">
      <c r="A108" s="11"/>
      <c r="B108" s="185"/>
      <c r="C108" s="30" t="s">
        <v>338</v>
      </c>
      <c r="D108" s="129" t="s">
        <v>7</v>
      </c>
      <c r="E108" s="136">
        <v>2</v>
      </c>
      <c r="F108" s="133" t="s">
        <v>103</v>
      </c>
      <c r="G108" s="119">
        <v>1200000</v>
      </c>
      <c r="H108" s="206" t="s">
        <v>93</v>
      </c>
      <c r="I108" s="273"/>
      <c r="J108" s="261"/>
      <c r="K108" s="261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</row>
    <row r="109" spans="1:77" s="69" customFormat="1" ht="30" customHeight="1">
      <c r="A109" s="11"/>
      <c r="B109" s="185"/>
      <c r="C109" s="30" t="s">
        <v>339</v>
      </c>
      <c r="D109" s="129" t="s">
        <v>7</v>
      </c>
      <c r="E109" s="136">
        <v>1</v>
      </c>
      <c r="F109" s="133" t="s">
        <v>124</v>
      </c>
      <c r="G109" s="119">
        <v>27000000</v>
      </c>
      <c r="H109" s="206" t="s">
        <v>145</v>
      </c>
      <c r="I109" s="273"/>
      <c r="J109" s="261"/>
      <c r="K109" s="261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</row>
    <row r="110" spans="1:77" s="69" customFormat="1" ht="28.5" customHeight="1">
      <c r="A110" s="11"/>
      <c r="B110" s="187"/>
      <c r="C110" s="30" t="s">
        <v>207</v>
      </c>
      <c r="D110" s="129" t="s">
        <v>7</v>
      </c>
      <c r="E110" s="136">
        <v>2</v>
      </c>
      <c r="F110" s="133" t="s">
        <v>124</v>
      </c>
      <c r="G110" s="119">
        <v>1000000</v>
      </c>
      <c r="H110" s="206" t="s">
        <v>156</v>
      </c>
      <c r="I110" s="273"/>
      <c r="J110" s="261"/>
      <c r="K110" s="261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</row>
    <row r="111" spans="1:77" s="69" customFormat="1" ht="18.75" customHeight="1">
      <c r="A111" s="11"/>
      <c r="B111" s="187"/>
      <c r="C111" s="30" t="s">
        <v>340</v>
      </c>
      <c r="D111" s="129" t="s">
        <v>7</v>
      </c>
      <c r="E111" s="136">
        <v>1</v>
      </c>
      <c r="F111" s="133" t="s">
        <v>124</v>
      </c>
      <c r="G111" s="119">
        <v>2500000</v>
      </c>
      <c r="H111" s="206" t="s">
        <v>137</v>
      </c>
      <c r="I111" s="273"/>
      <c r="J111" s="261"/>
      <c r="K111" s="261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</row>
    <row r="112" spans="1:77" s="69" customFormat="1" ht="21" customHeight="1">
      <c r="A112" s="11"/>
      <c r="B112" s="185"/>
      <c r="C112" s="30" t="s">
        <v>341</v>
      </c>
      <c r="D112" s="129" t="s">
        <v>7</v>
      </c>
      <c r="E112" s="136">
        <v>1</v>
      </c>
      <c r="F112" s="133" t="s">
        <v>124</v>
      </c>
      <c r="G112" s="119">
        <v>18000000</v>
      </c>
      <c r="H112" s="206" t="s">
        <v>146</v>
      </c>
      <c r="I112" s="273"/>
      <c r="J112" s="261"/>
      <c r="K112" s="261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</row>
    <row r="113" spans="1:77" s="69" customFormat="1" ht="19.5" customHeight="1">
      <c r="A113" s="11"/>
      <c r="B113" s="185"/>
      <c r="C113" s="30" t="s">
        <v>342</v>
      </c>
      <c r="D113" s="129" t="s">
        <v>7</v>
      </c>
      <c r="E113" s="136" t="s">
        <v>322</v>
      </c>
      <c r="F113" s="133" t="s">
        <v>124</v>
      </c>
      <c r="G113" s="119">
        <v>4000000</v>
      </c>
      <c r="H113" s="206" t="s">
        <v>93</v>
      </c>
      <c r="I113" s="273"/>
      <c r="J113" s="261"/>
      <c r="K113" s="261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</row>
    <row r="114" spans="1:77" s="69" customFormat="1" ht="24" customHeight="1">
      <c r="A114" s="11" t="s">
        <v>14</v>
      </c>
      <c r="B114" s="186" t="s">
        <v>29</v>
      </c>
      <c r="C114" s="76" t="s">
        <v>109</v>
      </c>
      <c r="D114" s="129"/>
      <c r="E114" s="136"/>
      <c r="F114" s="133"/>
      <c r="G114" s="143">
        <f>SUM(G115:G117)</f>
        <v>4225000</v>
      </c>
      <c r="H114" s="211"/>
      <c r="I114" s="282"/>
      <c r="J114" s="261"/>
      <c r="K114" s="261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</row>
    <row r="115" spans="1:77" s="69" customFormat="1" ht="24" customHeight="1">
      <c r="A115" s="11"/>
      <c r="B115" s="185"/>
      <c r="C115" s="201" t="s">
        <v>187</v>
      </c>
      <c r="D115" s="132" t="s">
        <v>7</v>
      </c>
      <c r="E115" s="132">
        <v>2</v>
      </c>
      <c r="F115" s="132" t="s">
        <v>124</v>
      </c>
      <c r="G115" s="119">
        <v>200000</v>
      </c>
      <c r="H115" s="305" t="s">
        <v>139</v>
      </c>
      <c r="I115" s="273"/>
      <c r="J115" s="261"/>
      <c r="K115" s="261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</row>
    <row r="116" spans="1:77" s="69" customFormat="1" ht="24" customHeight="1">
      <c r="A116" s="11"/>
      <c r="B116" s="185"/>
      <c r="C116" s="201" t="s">
        <v>147</v>
      </c>
      <c r="D116" s="132" t="s">
        <v>7</v>
      </c>
      <c r="E116" s="132">
        <v>2</v>
      </c>
      <c r="F116" s="132" t="s">
        <v>124</v>
      </c>
      <c r="G116" s="119">
        <v>25000</v>
      </c>
      <c r="H116" s="305" t="s">
        <v>140</v>
      </c>
      <c r="I116" s="273"/>
      <c r="J116" s="261"/>
      <c r="K116" s="261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</row>
    <row r="117" spans="1:77" s="69" customFormat="1" ht="24" customHeight="1">
      <c r="A117" s="11"/>
      <c r="B117" s="185"/>
      <c r="C117" s="30" t="s">
        <v>188</v>
      </c>
      <c r="D117" s="129" t="s">
        <v>7</v>
      </c>
      <c r="E117" s="136" t="s">
        <v>322</v>
      </c>
      <c r="F117" s="133" t="s">
        <v>124</v>
      </c>
      <c r="G117" s="119">
        <v>4000000</v>
      </c>
      <c r="H117" s="206" t="s">
        <v>140</v>
      </c>
      <c r="I117" s="273"/>
      <c r="J117" s="261"/>
      <c r="K117" s="261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</row>
    <row r="118" spans="1:77" s="69" customFormat="1" ht="24" customHeight="1">
      <c r="A118" s="11" t="s">
        <v>14</v>
      </c>
      <c r="B118" s="186" t="s">
        <v>30</v>
      </c>
      <c r="C118" s="76" t="s">
        <v>35</v>
      </c>
      <c r="D118" s="129"/>
      <c r="E118" s="136" t="s">
        <v>1</v>
      </c>
      <c r="F118" s="133"/>
      <c r="G118" s="143">
        <f>SUM(G119:G120)</f>
        <v>4600000</v>
      </c>
      <c r="H118" s="211"/>
      <c r="I118" s="282"/>
      <c r="J118" s="261"/>
      <c r="K118" s="261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</row>
    <row r="119" spans="1:77" s="69" customFormat="1" ht="24" customHeight="1">
      <c r="A119" s="11"/>
      <c r="B119" s="185"/>
      <c r="C119" s="30" t="s">
        <v>208</v>
      </c>
      <c r="D119" s="129" t="s">
        <v>7</v>
      </c>
      <c r="E119" s="136" t="s">
        <v>322</v>
      </c>
      <c r="F119" s="133" t="s">
        <v>124</v>
      </c>
      <c r="G119" s="119">
        <v>3200000</v>
      </c>
      <c r="H119" s="206" t="s">
        <v>131</v>
      </c>
      <c r="I119" s="273"/>
      <c r="J119" s="261"/>
      <c r="K119" s="261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</row>
    <row r="120" spans="1:77" s="69" customFormat="1" ht="24" customHeight="1">
      <c r="A120" s="11"/>
      <c r="B120" s="185"/>
      <c r="C120" s="30" t="s">
        <v>110</v>
      </c>
      <c r="D120" s="129" t="s">
        <v>7</v>
      </c>
      <c r="E120" s="136" t="s">
        <v>322</v>
      </c>
      <c r="F120" s="133" t="s">
        <v>124</v>
      </c>
      <c r="G120" s="119">
        <v>1400000</v>
      </c>
      <c r="H120" s="206" t="s">
        <v>131</v>
      </c>
      <c r="I120" s="273"/>
      <c r="J120" s="261"/>
      <c r="K120" s="261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</row>
    <row r="121" spans="1:77" s="69" customFormat="1" ht="24" customHeight="1">
      <c r="A121" s="11" t="s">
        <v>14</v>
      </c>
      <c r="B121" s="186" t="s">
        <v>31</v>
      </c>
      <c r="C121" s="76" t="s">
        <v>148</v>
      </c>
      <c r="D121" s="129"/>
      <c r="E121" s="136" t="s">
        <v>1</v>
      </c>
      <c r="F121" s="133"/>
      <c r="G121" s="143">
        <f>SUM(G122:G124)</f>
        <v>13500000</v>
      </c>
      <c r="H121" s="211"/>
      <c r="I121" s="282"/>
      <c r="J121" s="261"/>
      <c r="K121" s="261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</row>
    <row r="122" spans="1:77" s="69" customFormat="1" ht="24" customHeight="1">
      <c r="A122" s="11"/>
      <c r="B122" s="185"/>
      <c r="C122" s="30" t="s">
        <v>111</v>
      </c>
      <c r="D122" s="129" t="s">
        <v>7</v>
      </c>
      <c r="E122" s="129">
        <v>2</v>
      </c>
      <c r="F122" s="130" t="s">
        <v>124</v>
      </c>
      <c r="G122" s="119">
        <v>2000000</v>
      </c>
      <c r="H122" s="206" t="s">
        <v>130</v>
      </c>
      <c r="I122" s="273"/>
      <c r="J122" s="261"/>
      <c r="K122" s="261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</row>
    <row r="123" spans="1:77" s="69" customFormat="1" ht="24" customHeight="1">
      <c r="A123" s="11"/>
      <c r="B123" s="185"/>
      <c r="C123" s="30" t="s">
        <v>254</v>
      </c>
      <c r="D123" s="129" t="s">
        <v>7</v>
      </c>
      <c r="E123" s="136" t="s">
        <v>322</v>
      </c>
      <c r="F123" s="130" t="s">
        <v>124</v>
      </c>
      <c r="G123" s="119">
        <v>11000000</v>
      </c>
      <c r="H123" s="206" t="s">
        <v>93</v>
      </c>
      <c r="I123" s="273"/>
      <c r="J123" s="261"/>
      <c r="K123" s="261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</row>
    <row r="124" spans="1:77" s="69" customFormat="1" ht="24" customHeight="1">
      <c r="A124" s="11"/>
      <c r="B124" s="185"/>
      <c r="C124" s="30" t="s">
        <v>78</v>
      </c>
      <c r="D124" s="129"/>
      <c r="E124" s="136">
        <v>2</v>
      </c>
      <c r="F124" s="130" t="s">
        <v>124</v>
      </c>
      <c r="G124" s="119">
        <v>500000</v>
      </c>
      <c r="H124" s="206" t="s">
        <v>129</v>
      </c>
      <c r="I124" s="273"/>
      <c r="J124" s="261"/>
      <c r="K124" s="261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</row>
    <row r="125" spans="1:77" s="69" customFormat="1" ht="21" customHeight="1">
      <c r="A125" s="11" t="s">
        <v>14</v>
      </c>
      <c r="B125" s="186" t="s">
        <v>32</v>
      </c>
      <c r="C125" s="76" t="s">
        <v>36</v>
      </c>
      <c r="D125" s="129"/>
      <c r="E125" s="136" t="s">
        <v>1</v>
      </c>
      <c r="F125" s="21"/>
      <c r="G125" s="143">
        <f>SUM(G126:G139)</f>
        <v>184100000</v>
      </c>
      <c r="H125" s="211"/>
      <c r="I125" s="282"/>
      <c r="J125" s="261"/>
      <c r="K125" s="261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</row>
    <row r="126" spans="1:77" s="69" customFormat="1" ht="33" customHeight="1">
      <c r="A126" s="11"/>
      <c r="B126" s="185"/>
      <c r="C126" s="32" t="s">
        <v>391</v>
      </c>
      <c r="D126" s="129" t="s">
        <v>7</v>
      </c>
      <c r="E126" s="136">
        <v>1</v>
      </c>
      <c r="F126" s="130" t="s">
        <v>124</v>
      </c>
      <c r="G126" s="119">
        <v>30000000</v>
      </c>
      <c r="H126" s="206" t="s">
        <v>149</v>
      </c>
      <c r="I126" s="273"/>
      <c r="J126" s="261"/>
      <c r="K126" s="261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</row>
    <row r="127" spans="1:77" s="69" customFormat="1" ht="27" customHeight="1">
      <c r="A127" s="11"/>
      <c r="B127" s="185"/>
      <c r="C127" s="32" t="s">
        <v>209</v>
      </c>
      <c r="D127" s="129" t="s">
        <v>7</v>
      </c>
      <c r="E127" s="136">
        <v>1</v>
      </c>
      <c r="F127" s="130" t="s">
        <v>124</v>
      </c>
      <c r="G127" s="119">
        <v>3840000</v>
      </c>
      <c r="H127" s="206" t="s">
        <v>149</v>
      </c>
      <c r="I127" s="273"/>
      <c r="J127" s="261"/>
      <c r="K127" s="261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</row>
    <row r="128" spans="1:77" s="69" customFormat="1" ht="20.25" customHeight="1">
      <c r="A128" s="11"/>
      <c r="B128" s="185"/>
      <c r="C128" s="32" t="s">
        <v>394</v>
      </c>
      <c r="D128" s="129" t="s">
        <v>7</v>
      </c>
      <c r="E128" s="136" t="s">
        <v>322</v>
      </c>
      <c r="F128" s="130" t="s">
        <v>124</v>
      </c>
      <c r="G128" s="119">
        <v>17000000</v>
      </c>
      <c r="H128" s="206" t="s">
        <v>134</v>
      </c>
      <c r="I128" s="273"/>
      <c r="J128" s="261"/>
      <c r="K128" s="261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</row>
    <row r="129" spans="1:77" s="69" customFormat="1" ht="30.75" customHeight="1">
      <c r="A129" s="11"/>
      <c r="B129" s="185"/>
      <c r="C129" s="32" t="s">
        <v>392</v>
      </c>
      <c r="D129" s="129" t="s">
        <v>7</v>
      </c>
      <c r="E129" s="136" t="s">
        <v>322</v>
      </c>
      <c r="F129" s="130" t="s">
        <v>124</v>
      </c>
      <c r="G129" s="119">
        <v>10500000</v>
      </c>
      <c r="H129" s="206" t="s">
        <v>134</v>
      </c>
      <c r="I129" s="273"/>
      <c r="J129" s="261"/>
      <c r="K129" s="261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</row>
    <row r="130" spans="1:77" s="69" customFormat="1" ht="30.75" customHeight="1">
      <c r="A130" s="11"/>
      <c r="B130" s="185"/>
      <c r="C130" s="32" t="s">
        <v>343</v>
      </c>
      <c r="D130" s="129" t="s">
        <v>7</v>
      </c>
      <c r="E130" s="136" t="s">
        <v>322</v>
      </c>
      <c r="F130" s="130" t="s">
        <v>124</v>
      </c>
      <c r="G130" s="119">
        <v>69500000</v>
      </c>
      <c r="H130" s="206" t="s">
        <v>134</v>
      </c>
      <c r="I130" s="273"/>
      <c r="J130" s="261"/>
      <c r="K130" s="261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</row>
    <row r="131" spans="1:77" s="69" customFormat="1" ht="33" customHeight="1">
      <c r="A131" s="11"/>
      <c r="B131" s="185"/>
      <c r="C131" s="32" t="s">
        <v>344</v>
      </c>
      <c r="D131" s="129" t="s">
        <v>7</v>
      </c>
      <c r="E131" s="136" t="s">
        <v>322</v>
      </c>
      <c r="F131" s="130" t="s">
        <v>124</v>
      </c>
      <c r="G131" s="119">
        <v>4160000</v>
      </c>
      <c r="H131" s="206" t="s">
        <v>134</v>
      </c>
      <c r="I131" s="273"/>
      <c r="J131" s="261"/>
      <c r="K131" s="261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</row>
    <row r="132" spans="1:77" s="69" customFormat="1" ht="32.25" customHeight="1">
      <c r="A132" s="11"/>
      <c r="B132" s="185"/>
      <c r="C132" s="32" t="s">
        <v>209</v>
      </c>
      <c r="D132" s="129" t="s">
        <v>7</v>
      </c>
      <c r="E132" s="136">
        <v>1</v>
      </c>
      <c r="F132" s="130" t="s">
        <v>124</v>
      </c>
      <c r="G132" s="119">
        <v>1200000</v>
      </c>
      <c r="H132" s="206" t="s">
        <v>146</v>
      </c>
      <c r="I132" s="273"/>
      <c r="J132" s="261"/>
      <c r="K132" s="261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</row>
    <row r="133" spans="1:77" s="69" customFormat="1" ht="27" customHeight="1">
      <c r="A133" s="11"/>
      <c r="B133" s="185"/>
      <c r="C133" s="32" t="s">
        <v>345</v>
      </c>
      <c r="D133" s="129" t="s">
        <v>7</v>
      </c>
      <c r="E133" s="136" t="s">
        <v>322</v>
      </c>
      <c r="F133" s="130" t="s">
        <v>124</v>
      </c>
      <c r="G133" s="119">
        <v>9000000</v>
      </c>
      <c r="H133" s="206" t="s">
        <v>93</v>
      </c>
      <c r="I133" s="273"/>
      <c r="J133" s="261"/>
      <c r="K133" s="261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</row>
    <row r="134" spans="1:77" s="69" customFormat="1" ht="31.5" customHeight="1">
      <c r="A134" s="11"/>
      <c r="B134" s="185"/>
      <c r="C134" s="32" t="s">
        <v>255</v>
      </c>
      <c r="D134" s="129" t="s">
        <v>7</v>
      </c>
      <c r="E134" s="136">
        <v>2</v>
      </c>
      <c r="F134" s="130" t="s">
        <v>124</v>
      </c>
      <c r="G134" s="173">
        <v>200000</v>
      </c>
      <c r="H134" s="206" t="s">
        <v>129</v>
      </c>
      <c r="I134" s="273"/>
      <c r="J134" s="261"/>
      <c r="K134" s="261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</row>
    <row r="135" spans="1:77" s="69" customFormat="1" ht="27" customHeight="1">
      <c r="A135" s="11"/>
      <c r="B135" s="185"/>
      <c r="C135" s="32" t="s">
        <v>393</v>
      </c>
      <c r="D135" s="129" t="s">
        <v>7</v>
      </c>
      <c r="E135" s="136">
        <v>2</v>
      </c>
      <c r="F135" s="130" t="s">
        <v>124</v>
      </c>
      <c r="G135" s="173">
        <v>800000</v>
      </c>
      <c r="H135" s="206" t="s">
        <v>177</v>
      </c>
      <c r="I135" s="273"/>
      <c r="J135" s="261"/>
      <c r="K135" s="261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</row>
    <row r="136" spans="1:77" s="69" customFormat="1" ht="21" customHeight="1">
      <c r="A136" s="11"/>
      <c r="B136" s="185"/>
      <c r="C136" s="32" t="s">
        <v>346</v>
      </c>
      <c r="D136" s="129" t="s">
        <v>7</v>
      </c>
      <c r="E136" s="136" t="s">
        <v>322</v>
      </c>
      <c r="F136" s="130" t="s">
        <v>124</v>
      </c>
      <c r="G136" s="119">
        <v>16000000</v>
      </c>
      <c r="H136" s="206" t="s">
        <v>134</v>
      </c>
      <c r="I136" s="273"/>
      <c r="J136" s="261"/>
      <c r="K136" s="261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</row>
    <row r="137" spans="1:77" s="69" customFormat="1" ht="30.75" customHeight="1">
      <c r="A137" s="11"/>
      <c r="B137" s="185"/>
      <c r="C137" s="32" t="s">
        <v>395</v>
      </c>
      <c r="D137" s="129" t="s">
        <v>7</v>
      </c>
      <c r="E137" s="136">
        <v>1</v>
      </c>
      <c r="F137" s="130" t="s">
        <v>124</v>
      </c>
      <c r="G137" s="119">
        <v>7200000</v>
      </c>
      <c r="H137" s="206" t="s">
        <v>149</v>
      </c>
      <c r="I137" s="273"/>
      <c r="J137" s="261"/>
      <c r="K137" s="261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</row>
    <row r="138" spans="1:77" s="69" customFormat="1" ht="31.5" customHeight="1">
      <c r="A138" s="11"/>
      <c r="B138" s="185"/>
      <c r="C138" s="32" t="s">
        <v>390</v>
      </c>
      <c r="D138" s="129" t="s">
        <v>7</v>
      </c>
      <c r="E138" s="136">
        <v>2</v>
      </c>
      <c r="F138" s="130" t="s">
        <v>124</v>
      </c>
      <c r="G138" s="119">
        <v>1500000</v>
      </c>
      <c r="H138" s="206" t="s">
        <v>131</v>
      </c>
      <c r="I138" s="273"/>
      <c r="J138" s="261"/>
      <c r="K138" s="261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</row>
    <row r="139" spans="1:77" s="69" customFormat="1" ht="30.75" customHeight="1">
      <c r="A139" s="11"/>
      <c r="B139" s="185"/>
      <c r="C139" s="32" t="s">
        <v>347</v>
      </c>
      <c r="D139" s="129" t="s">
        <v>7</v>
      </c>
      <c r="E139" s="136">
        <v>1</v>
      </c>
      <c r="F139" s="130" t="s">
        <v>124</v>
      </c>
      <c r="G139" s="119">
        <v>13200000</v>
      </c>
      <c r="H139" s="206" t="s">
        <v>149</v>
      </c>
      <c r="I139" s="273"/>
      <c r="J139" s="261"/>
      <c r="K139" s="261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</row>
    <row r="140" spans="1:77" s="69" customFormat="1" ht="21" customHeight="1">
      <c r="A140" s="11" t="s">
        <v>14</v>
      </c>
      <c r="B140" s="186" t="s">
        <v>33</v>
      </c>
      <c r="C140" s="76" t="s">
        <v>37</v>
      </c>
      <c r="D140" s="129"/>
      <c r="E140" s="136" t="s">
        <v>1</v>
      </c>
      <c r="F140" s="125"/>
      <c r="G140" s="143">
        <f>SUM(G141:G147)</f>
        <v>7450000</v>
      </c>
      <c r="H140" s="211"/>
      <c r="I140" s="282"/>
      <c r="J140" s="261"/>
      <c r="K140" s="261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</row>
    <row r="141" spans="1:77" s="69" customFormat="1" ht="21" customHeight="1">
      <c r="A141" s="11"/>
      <c r="B141" s="185"/>
      <c r="C141" s="32" t="s">
        <v>396</v>
      </c>
      <c r="D141" s="129" t="s">
        <v>7</v>
      </c>
      <c r="E141" s="136">
        <v>2</v>
      </c>
      <c r="F141" s="21" t="s">
        <v>101</v>
      </c>
      <c r="G141" s="119">
        <v>100000</v>
      </c>
      <c r="H141" s="206" t="s">
        <v>151</v>
      </c>
      <c r="I141" s="273"/>
      <c r="J141" s="261"/>
      <c r="K141" s="261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</row>
    <row r="142" spans="1:77" s="69" customFormat="1" ht="21" customHeight="1">
      <c r="A142" s="11"/>
      <c r="B142" s="185"/>
      <c r="C142" s="32" t="s">
        <v>92</v>
      </c>
      <c r="D142" s="129" t="s">
        <v>7</v>
      </c>
      <c r="E142" s="136">
        <v>2</v>
      </c>
      <c r="F142" s="21" t="s">
        <v>124</v>
      </c>
      <c r="G142" s="119">
        <v>950000</v>
      </c>
      <c r="H142" s="206" t="s">
        <v>150</v>
      </c>
      <c r="I142" s="273"/>
      <c r="J142" s="261"/>
      <c r="K142" s="261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</row>
    <row r="143" spans="1:77" s="69" customFormat="1" ht="21" customHeight="1">
      <c r="A143" s="11"/>
      <c r="B143" s="185"/>
      <c r="C143" s="32" t="s">
        <v>397</v>
      </c>
      <c r="D143" s="129" t="s">
        <v>7</v>
      </c>
      <c r="E143" s="136" t="s">
        <v>322</v>
      </c>
      <c r="F143" s="21" t="s">
        <v>124</v>
      </c>
      <c r="G143" s="119">
        <v>3000000</v>
      </c>
      <c r="H143" s="206" t="s">
        <v>136</v>
      </c>
      <c r="I143" s="273"/>
      <c r="J143" s="261"/>
      <c r="K143" s="261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</row>
    <row r="144" spans="1:77" s="69" customFormat="1" ht="29.25" customHeight="1">
      <c r="A144" s="11"/>
      <c r="B144" s="185"/>
      <c r="C144" s="32" t="s">
        <v>398</v>
      </c>
      <c r="D144" s="129" t="s">
        <v>7</v>
      </c>
      <c r="E144" s="136">
        <v>2</v>
      </c>
      <c r="F144" s="21" t="s">
        <v>124</v>
      </c>
      <c r="G144" s="119">
        <v>800000</v>
      </c>
      <c r="H144" s="206" t="s">
        <v>157</v>
      </c>
      <c r="I144" s="273"/>
      <c r="J144" s="261"/>
      <c r="K144" s="261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</row>
    <row r="145" spans="1:77" s="69" customFormat="1" ht="27" customHeight="1">
      <c r="A145" s="11"/>
      <c r="B145" s="185"/>
      <c r="C145" s="32" t="s">
        <v>210</v>
      </c>
      <c r="D145" s="129" t="s">
        <v>7</v>
      </c>
      <c r="E145" s="136">
        <v>2</v>
      </c>
      <c r="F145" s="21" t="s">
        <v>124</v>
      </c>
      <c r="G145" s="119">
        <v>800000</v>
      </c>
      <c r="H145" s="206" t="s">
        <v>131</v>
      </c>
      <c r="I145" s="273"/>
      <c r="J145" s="261"/>
      <c r="K145" s="261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</row>
    <row r="146" spans="1:77" s="69" customFormat="1" ht="19.5" customHeight="1">
      <c r="A146" s="11"/>
      <c r="B146" s="185"/>
      <c r="C146" s="32" t="s">
        <v>399</v>
      </c>
      <c r="D146" s="129" t="s">
        <v>7</v>
      </c>
      <c r="E146" s="136" t="s">
        <v>322</v>
      </c>
      <c r="F146" s="21" t="s">
        <v>124</v>
      </c>
      <c r="G146" s="119">
        <v>1300000</v>
      </c>
      <c r="H146" s="206" t="s">
        <v>93</v>
      </c>
      <c r="I146" s="273"/>
      <c r="J146" s="261"/>
      <c r="K146" s="261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</row>
    <row r="147" spans="1:77" s="69" customFormat="1" ht="17.25" customHeight="1">
      <c r="A147" s="11"/>
      <c r="B147" s="185"/>
      <c r="C147" s="32" t="s">
        <v>78</v>
      </c>
      <c r="D147" s="129" t="s">
        <v>7</v>
      </c>
      <c r="E147" s="136">
        <v>2</v>
      </c>
      <c r="F147" s="21" t="s">
        <v>124</v>
      </c>
      <c r="G147" s="119">
        <v>500000</v>
      </c>
      <c r="H147" s="206" t="s">
        <v>173</v>
      </c>
      <c r="I147" s="273"/>
      <c r="J147" s="261"/>
      <c r="K147" s="261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</row>
    <row r="148" spans="1:77" s="69" customFormat="1" ht="21" customHeight="1">
      <c r="A148" s="11"/>
      <c r="B148" s="185"/>
      <c r="C148" s="78"/>
      <c r="D148" s="129"/>
      <c r="E148" s="136"/>
      <c r="F148" s="21"/>
      <c r="G148" s="36">
        <f>SUM(G149)+G152+G155+G158</f>
        <v>3075000</v>
      </c>
      <c r="H148" s="206"/>
      <c r="I148" s="276"/>
      <c r="J148" s="261"/>
      <c r="K148" s="261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</row>
    <row r="149" spans="1:77" s="69" customFormat="1" ht="18.75" customHeight="1">
      <c r="A149" s="11" t="s">
        <v>14</v>
      </c>
      <c r="B149" s="186" t="s">
        <v>261</v>
      </c>
      <c r="C149" s="76" t="s">
        <v>262</v>
      </c>
      <c r="D149" s="129" t="s">
        <v>1</v>
      </c>
      <c r="E149" s="136" t="s">
        <v>1</v>
      </c>
      <c r="F149" s="21"/>
      <c r="G149" s="151">
        <f>SUM(G150:G150)</f>
        <v>180000</v>
      </c>
      <c r="H149" s="211"/>
      <c r="I149" s="283"/>
      <c r="J149" s="261"/>
      <c r="K149" s="261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</row>
    <row r="150" spans="1:77" s="69" customFormat="1" ht="18" customHeight="1">
      <c r="A150" s="11"/>
      <c r="B150" s="185"/>
      <c r="C150" s="32" t="s">
        <v>263</v>
      </c>
      <c r="D150" s="129" t="s">
        <v>7</v>
      </c>
      <c r="E150" s="136">
        <v>2</v>
      </c>
      <c r="F150" s="130" t="s">
        <v>101</v>
      </c>
      <c r="G150" s="119">
        <v>180000</v>
      </c>
      <c r="H150" s="206" t="s">
        <v>320</v>
      </c>
      <c r="I150" s="273"/>
      <c r="J150" s="261"/>
      <c r="K150" s="261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</row>
    <row r="151" spans="1:77" s="69" customFormat="1" ht="12.75" customHeight="1">
      <c r="A151" s="11"/>
      <c r="B151" s="185"/>
      <c r="C151" s="81"/>
      <c r="D151" s="129"/>
      <c r="E151" s="136"/>
      <c r="F151" s="130"/>
      <c r="G151" s="119"/>
      <c r="H151" s="206"/>
      <c r="I151" s="273"/>
      <c r="J151" s="261"/>
      <c r="K151" s="261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</row>
    <row r="152" spans="1:77" s="69" customFormat="1" ht="21" customHeight="1">
      <c r="A152" s="11" t="s">
        <v>14</v>
      </c>
      <c r="B152" s="186" t="s">
        <v>256</v>
      </c>
      <c r="C152" s="76" t="s">
        <v>257</v>
      </c>
      <c r="D152" s="129" t="s">
        <v>1</v>
      </c>
      <c r="E152" s="136" t="s">
        <v>1</v>
      </c>
      <c r="F152" s="21"/>
      <c r="G152" s="151">
        <f>SUM(G153)</f>
        <v>2000000</v>
      </c>
      <c r="H152" s="77"/>
      <c r="I152" s="283"/>
      <c r="J152" s="261"/>
      <c r="K152" s="261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</row>
    <row r="153" spans="1:77" s="69" customFormat="1" ht="19.5" customHeight="1">
      <c r="A153" s="11"/>
      <c r="B153" s="185"/>
      <c r="C153" s="32" t="s">
        <v>258</v>
      </c>
      <c r="D153" s="129" t="s">
        <v>7</v>
      </c>
      <c r="E153" s="136">
        <v>2</v>
      </c>
      <c r="F153" s="130" t="s">
        <v>124</v>
      </c>
      <c r="G153" s="119">
        <v>2000000</v>
      </c>
      <c r="H153" s="206" t="s">
        <v>128</v>
      </c>
      <c r="I153" s="273"/>
      <c r="J153" s="261"/>
      <c r="K153" s="261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</row>
    <row r="154" spans="1:77" s="69" customFormat="1" ht="21" customHeight="1">
      <c r="A154" s="11"/>
      <c r="B154" s="185"/>
      <c r="C154" s="78"/>
      <c r="D154" s="129"/>
      <c r="E154" s="136"/>
      <c r="F154" s="21"/>
      <c r="G154" s="36"/>
      <c r="H154" s="206"/>
      <c r="I154" s="276"/>
      <c r="J154" s="261"/>
      <c r="K154" s="261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</row>
    <row r="155" spans="1:77" s="69" customFormat="1" ht="15.75" customHeight="1">
      <c r="A155" s="11" t="s">
        <v>14</v>
      </c>
      <c r="B155" s="186" t="s">
        <v>259</v>
      </c>
      <c r="C155" s="76" t="s">
        <v>260</v>
      </c>
      <c r="D155" s="129" t="s">
        <v>1</v>
      </c>
      <c r="E155" s="136" t="s">
        <v>1</v>
      </c>
      <c r="F155" s="21"/>
      <c r="G155" s="151">
        <f>SUM(G156)</f>
        <v>300000</v>
      </c>
      <c r="H155" s="211"/>
      <c r="I155" s="283"/>
      <c r="J155" s="261"/>
      <c r="K155" s="261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</row>
    <row r="156" spans="1:77" s="69" customFormat="1" ht="20.25" customHeight="1">
      <c r="A156" s="11"/>
      <c r="B156" s="185"/>
      <c r="C156" s="32" t="s">
        <v>260</v>
      </c>
      <c r="D156" s="129" t="s">
        <v>7</v>
      </c>
      <c r="E156" s="136">
        <v>2</v>
      </c>
      <c r="F156" s="130" t="s">
        <v>124</v>
      </c>
      <c r="G156" s="119">
        <v>300000</v>
      </c>
      <c r="H156" s="206" t="s">
        <v>140</v>
      </c>
      <c r="I156" s="273"/>
      <c r="J156" s="261"/>
      <c r="K156" s="261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</row>
    <row r="157" spans="1:77" s="69" customFormat="1" ht="21" customHeight="1">
      <c r="A157" s="11"/>
      <c r="B157" s="185"/>
      <c r="C157" s="78"/>
      <c r="D157" s="129"/>
      <c r="E157" s="136"/>
      <c r="F157" s="21"/>
      <c r="G157" s="36"/>
      <c r="H157" s="206"/>
      <c r="I157" s="276"/>
      <c r="J157" s="261"/>
      <c r="K157" s="261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</row>
    <row r="158" spans="1:77" s="69" customFormat="1" ht="17.25" customHeight="1">
      <c r="A158" s="11" t="s">
        <v>14</v>
      </c>
      <c r="B158" s="186" t="s">
        <v>90</v>
      </c>
      <c r="C158" s="76" t="s">
        <v>89</v>
      </c>
      <c r="D158" s="129" t="s">
        <v>1</v>
      </c>
      <c r="E158" s="136" t="s">
        <v>1</v>
      </c>
      <c r="F158" s="21"/>
      <c r="G158" s="151">
        <f>SUM(G159:G160)</f>
        <v>595000</v>
      </c>
      <c r="H158" s="211"/>
      <c r="I158" s="283"/>
      <c r="J158" s="261"/>
      <c r="K158" s="261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</row>
    <row r="159" spans="1:77" s="69" customFormat="1" ht="19.5" customHeight="1">
      <c r="A159" s="11"/>
      <c r="B159" s="185"/>
      <c r="C159" s="32" t="s">
        <v>175</v>
      </c>
      <c r="D159" s="129" t="s">
        <v>7</v>
      </c>
      <c r="E159" s="136">
        <v>2</v>
      </c>
      <c r="F159" s="130" t="s">
        <v>124</v>
      </c>
      <c r="G159" s="119">
        <v>500000</v>
      </c>
      <c r="H159" s="206" t="s">
        <v>129</v>
      </c>
      <c r="I159" s="273"/>
      <c r="J159" s="261"/>
      <c r="K159" s="261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</row>
    <row r="160" spans="1:77" s="69" customFormat="1" ht="19.5" customHeight="1">
      <c r="A160" s="11"/>
      <c r="B160" s="185"/>
      <c r="C160" s="32" t="s">
        <v>152</v>
      </c>
      <c r="D160" s="129" t="s">
        <v>7</v>
      </c>
      <c r="E160" s="136">
        <v>2</v>
      </c>
      <c r="F160" s="130" t="s">
        <v>124</v>
      </c>
      <c r="G160" s="119">
        <v>95000</v>
      </c>
      <c r="H160" s="206" t="s">
        <v>150</v>
      </c>
      <c r="I160" s="273"/>
      <c r="J160" s="261"/>
      <c r="K160" s="261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</row>
    <row r="161" spans="1:77" s="69" customFormat="1" ht="22.5" customHeight="1">
      <c r="A161" s="11"/>
      <c r="B161" s="185"/>
      <c r="C161" s="32"/>
      <c r="D161" s="129"/>
      <c r="E161" s="136"/>
      <c r="F161" s="130"/>
      <c r="G161" s="215">
        <f>SUM(G162)+G170+G172+G179</f>
        <v>40435000</v>
      </c>
      <c r="H161" s="206"/>
      <c r="I161" s="276"/>
      <c r="J161" s="261"/>
      <c r="K161" s="261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</row>
    <row r="162" spans="1:77" s="69" customFormat="1" ht="22.5" customHeight="1">
      <c r="A162" s="11" t="s">
        <v>14</v>
      </c>
      <c r="B162" s="186" t="s">
        <v>38</v>
      </c>
      <c r="C162" s="76" t="s">
        <v>42</v>
      </c>
      <c r="D162" s="129" t="s">
        <v>1</v>
      </c>
      <c r="E162" s="134"/>
      <c r="F162" s="133"/>
      <c r="G162" s="140">
        <f>SUM(G163:G169)</f>
        <v>7565000</v>
      </c>
      <c r="H162" s="211"/>
      <c r="I162" s="281"/>
      <c r="J162" s="261"/>
      <c r="K162" s="261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</row>
    <row r="163" spans="1:77" s="69" customFormat="1" ht="23.25" customHeight="1">
      <c r="A163" s="11"/>
      <c r="B163" s="185"/>
      <c r="C163" s="30" t="s">
        <v>211</v>
      </c>
      <c r="D163" s="129" t="s">
        <v>7</v>
      </c>
      <c r="E163" s="134">
        <v>2</v>
      </c>
      <c r="F163" s="133" t="s">
        <v>101</v>
      </c>
      <c r="G163" s="119">
        <v>275000</v>
      </c>
      <c r="H163" s="206" t="s">
        <v>139</v>
      </c>
      <c r="I163" s="273"/>
      <c r="J163" s="261"/>
      <c r="K163" s="261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</row>
    <row r="164" spans="1:77" s="69" customFormat="1" ht="23.25" customHeight="1">
      <c r="A164" s="11"/>
      <c r="B164" s="185"/>
      <c r="C164" s="30" t="s">
        <v>348</v>
      </c>
      <c r="D164" s="129" t="s">
        <v>7</v>
      </c>
      <c r="E164" s="134">
        <v>1</v>
      </c>
      <c r="F164" s="133" t="s">
        <v>325</v>
      </c>
      <c r="G164" s="119">
        <v>3000000</v>
      </c>
      <c r="H164" s="206" t="s">
        <v>145</v>
      </c>
      <c r="I164" s="273"/>
      <c r="J164" s="261"/>
      <c r="K164" s="261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</row>
    <row r="165" spans="1:77" s="69" customFormat="1" ht="23.25" customHeight="1">
      <c r="A165" s="11"/>
      <c r="B165" s="188"/>
      <c r="C165" s="73" t="s">
        <v>264</v>
      </c>
      <c r="D165" s="144"/>
      <c r="E165" s="134">
        <v>2</v>
      </c>
      <c r="F165" s="133" t="s">
        <v>101</v>
      </c>
      <c r="G165" s="205">
        <v>50000</v>
      </c>
      <c r="H165" s="206" t="s">
        <v>140</v>
      </c>
      <c r="I165" s="280"/>
      <c r="J165" s="261"/>
      <c r="K165" s="261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</row>
    <row r="166" spans="1:77" s="69" customFormat="1" ht="23.25" customHeight="1">
      <c r="A166" s="11"/>
      <c r="B166" s="185"/>
      <c r="C166" s="30" t="s">
        <v>153</v>
      </c>
      <c r="D166" s="129" t="s">
        <v>7</v>
      </c>
      <c r="E166" s="134">
        <v>2</v>
      </c>
      <c r="F166" s="133" t="s">
        <v>101</v>
      </c>
      <c r="G166" s="119">
        <v>1000000</v>
      </c>
      <c r="H166" s="206" t="s">
        <v>93</v>
      </c>
      <c r="I166" s="273"/>
      <c r="J166" s="261"/>
      <c r="K166" s="261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</row>
    <row r="167" spans="1:77" s="69" customFormat="1" ht="23.25" customHeight="1">
      <c r="A167" s="11"/>
      <c r="B167" s="185"/>
      <c r="C167" s="30" t="s">
        <v>265</v>
      </c>
      <c r="D167" s="129" t="s">
        <v>5</v>
      </c>
      <c r="E167" s="134">
        <v>2</v>
      </c>
      <c r="F167" s="133" t="s">
        <v>101</v>
      </c>
      <c r="G167" s="119">
        <v>1600000</v>
      </c>
      <c r="H167" s="206" t="s">
        <v>140</v>
      </c>
      <c r="I167" s="273"/>
      <c r="J167" s="261"/>
      <c r="K167" s="261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</row>
    <row r="168" spans="1:77" s="69" customFormat="1" ht="23.25" customHeight="1">
      <c r="A168" s="11"/>
      <c r="B168" s="185"/>
      <c r="C168" s="30" t="s">
        <v>212</v>
      </c>
      <c r="D168" s="129" t="s">
        <v>7</v>
      </c>
      <c r="E168" s="134">
        <v>1</v>
      </c>
      <c r="F168" s="21" t="s">
        <v>103</v>
      </c>
      <c r="G168" s="119">
        <v>40000</v>
      </c>
      <c r="H168" s="206" t="s">
        <v>144</v>
      </c>
      <c r="I168" s="273"/>
      <c r="J168" s="261"/>
      <c r="K168" s="261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</row>
    <row r="169" spans="1:77" s="69" customFormat="1" ht="23.25" customHeight="1">
      <c r="A169" s="11"/>
      <c r="B169" s="185"/>
      <c r="C169" s="30" t="s">
        <v>176</v>
      </c>
      <c r="D169" s="129" t="s">
        <v>7</v>
      </c>
      <c r="E169" s="134">
        <v>1</v>
      </c>
      <c r="F169" s="21" t="s">
        <v>103</v>
      </c>
      <c r="G169" s="119">
        <v>1600000</v>
      </c>
      <c r="H169" s="206" t="s">
        <v>144</v>
      </c>
      <c r="I169" s="273"/>
      <c r="J169" s="261"/>
      <c r="K169" s="261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</row>
    <row r="170" spans="1:77" s="69" customFormat="1" ht="23.25" customHeight="1">
      <c r="A170" s="11" t="s">
        <v>14</v>
      </c>
      <c r="B170" s="186" t="s">
        <v>39</v>
      </c>
      <c r="C170" s="76" t="s">
        <v>43</v>
      </c>
      <c r="D170" s="129" t="s">
        <v>1</v>
      </c>
      <c r="E170" s="136"/>
      <c r="F170" s="21"/>
      <c r="G170" s="143">
        <f>SUM(G171)</f>
        <v>1500000</v>
      </c>
      <c r="H170" s="211"/>
      <c r="I170" s="282"/>
      <c r="J170" s="261"/>
      <c r="K170" s="261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</row>
    <row r="171" spans="1:77" s="69" customFormat="1" ht="23.25" customHeight="1">
      <c r="A171" s="11"/>
      <c r="B171" s="185"/>
      <c r="C171" s="30" t="s">
        <v>154</v>
      </c>
      <c r="D171" s="129" t="s">
        <v>7</v>
      </c>
      <c r="E171" s="136" t="s">
        <v>322</v>
      </c>
      <c r="F171" s="21" t="s">
        <v>101</v>
      </c>
      <c r="G171" s="119">
        <v>1500000</v>
      </c>
      <c r="H171" s="211" t="s">
        <v>150</v>
      </c>
      <c r="I171" s="273"/>
      <c r="J171" s="261"/>
      <c r="K171" s="261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</row>
    <row r="172" spans="1:77" s="69" customFormat="1" ht="23.25" customHeight="1">
      <c r="A172" s="11" t="s">
        <v>14</v>
      </c>
      <c r="B172" s="186" t="s">
        <v>40</v>
      </c>
      <c r="C172" s="76" t="s">
        <v>44</v>
      </c>
      <c r="D172" s="129"/>
      <c r="E172" s="136"/>
      <c r="F172" s="21"/>
      <c r="G172" s="143">
        <f>SUM(G173:G178)</f>
        <v>26570000</v>
      </c>
      <c r="H172" s="211"/>
      <c r="I172" s="282"/>
      <c r="J172" s="261"/>
      <c r="K172" s="261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</row>
    <row r="173" spans="1:77" s="69" customFormat="1" ht="23.25" customHeight="1">
      <c r="A173" s="11"/>
      <c r="B173" s="185"/>
      <c r="C173" s="30" t="s">
        <v>400</v>
      </c>
      <c r="D173" s="129" t="s">
        <v>7</v>
      </c>
      <c r="E173" s="136" t="s">
        <v>322</v>
      </c>
      <c r="F173" s="21" t="s">
        <v>101</v>
      </c>
      <c r="G173" s="119">
        <v>2000000</v>
      </c>
      <c r="H173" s="206" t="s">
        <v>93</v>
      </c>
      <c r="I173" s="273"/>
      <c r="J173" s="261"/>
      <c r="K173" s="261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</row>
    <row r="174" spans="1:77" s="69" customFormat="1" ht="23.25" customHeight="1">
      <c r="A174" s="11"/>
      <c r="B174" s="185"/>
      <c r="C174" s="30" t="s">
        <v>78</v>
      </c>
      <c r="D174" s="129" t="s">
        <v>7</v>
      </c>
      <c r="E174" s="136">
        <v>2</v>
      </c>
      <c r="F174" s="21" t="s">
        <v>124</v>
      </c>
      <c r="G174" s="119">
        <v>500000</v>
      </c>
      <c r="H174" s="206" t="s">
        <v>173</v>
      </c>
      <c r="I174" s="273"/>
      <c r="J174" s="261"/>
      <c r="K174" s="261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</row>
    <row r="175" spans="1:77" s="69" customFormat="1" ht="23.25" customHeight="1">
      <c r="A175" s="11"/>
      <c r="B175" s="185"/>
      <c r="C175" s="30" t="s">
        <v>349</v>
      </c>
      <c r="D175" s="129" t="s">
        <v>7</v>
      </c>
      <c r="E175" s="136">
        <v>1</v>
      </c>
      <c r="F175" s="21" t="s">
        <v>101</v>
      </c>
      <c r="G175" s="119">
        <v>1000000</v>
      </c>
      <c r="H175" s="206" t="s">
        <v>143</v>
      </c>
      <c r="I175" s="273"/>
      <c r="J175" s="261"/>
      <c r="K175" s="261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</row>
    <row r="176" spans="1:77" s="69" customFormat="1" ht="23.25" customHeight="1">
      <c r="A176" s="11"/>
      <c r="B176" s="185"/>
      <c r="C176" s="30" t="s">
        <v>401</v>
      </c>
      <c r="D176" s="129" t="s">
        <v>7</v>
      </c>
      <c r="E176" s="136">
        <v>1</v>
      </c>
      <c r="F176" s="21" t="s">
        <v>101</v>
      </c>
      <c r="G176" s="119">
        <v>1500000</v>
      </c>
      <c r="H176" s="212" t="s">
        <v>143</v>
      </c>
      <c r="I176" s="273"/>
      <c r="J176" s="261"/>
      <c r="K176" s="261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</row>
    <row r="177" spans="1:77" s="69" customFormat="1" ht="23.25" customHeight="1">
      <c r="A177" s="11"/>
      <c r="B177" s="189"/>
      <c r="C177" s="30" t="s">
        <v>402</v>
      </c>
      <c r="D177" s="129" t="s">
        <v>7</v>
      </c>
      <c r="E177" s="136">
        <v>1</v>
      </c>
      <c r="F177" s="21" t="s">
        <v>103</v>
      </c>
      <c r="G177" s="119">
        <v>18000000</v>
      </c>
      <c r="H177" s="212" t="s">
        <v>143</v>
      </c>
      <c r="I177" s="273"/>
      <c r="J177" s="261"/>
      <c r="K177" s="261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</row>
    <row r="178" spans="1:77" s="69" customFormat="1" ht="23.25" customHeight="1">
      <c r="A178" s="11"/>
      <c r="B178" s="190"/>
      <c r="C178" s="30" t="s">
        <v>403</v>
      </c>
      <c r="D178" s="129" t="s">
        <v>7</v>
      </c>
      <c r="E178" s="136">
        <v>1</v>
      </c>
      <c r="F178" s="21" t="s">
        <v>101</v>
      </c>
      <c r="G178" s="119">
        <v>3570000</v>
      </c>
      <c r="H178" s="212" t="s">
        <v>146</v>
      </c>
      <c r="I178" s="273"/>
      <c r="J178" s="261"/>
      <c r="K178" s="261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</row>
    <row r="179" spans="1:77" s="69" customFormat="1" ht="18" customHeight="1">
      <c r="A179" s="11" t="s">
        <v>14</v>
      </c>
      <c r="B179" s="186" t="s">
        <v>41</v>
      </c>
      <c r="C179" s="76" t="s">
        <v>45</v>
      </c>
      <c r="D179" s="129"/>
      <c r="E179" s="136" t="s">
        <v>1</v>
      </c>
      <c r="F179" s="21"/>
      <c r="G179" s="153">
        <f>SUM(G180:G184)</f>
        <v>4800000</v>
      </c>
      <c r="H179" s="211"/>
      <c r="I179" s="283"/>
      <c r="J179" s="261"/>
      <c r="K179" s="261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</row>
    <row r="180" spans="1:77" s="69" customFormat="1" ht="21.75" customHeight="1">
      <c r="A180" s="11"/>
      <c r="B180" s="185"/>
      <c r="C180" s="30" t="s">
        <v>93</v>
      </c>
      <c r="D180" s="129" t="s">
        <v>7</v>
      </c>
      <c r="E180" s="136" t="s">
        <v>322</v>
      </c>
      <c r="F180" s="21" t="s">
        <v>103</v>
      </c>
      <c r="G180" s="119">
        <v>1000000</v>
      </c>
      <c r="H180" s="212" t="s">
        <v>93</v>
      </c>
      <c r="I180" s="273"/>
      <c r="J180" s="261"/>
      <c r="K180" s="261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</row>
    <row r="181" spans="1:77" s="69" customFormat="1" ht="24.75" customHeight="1">
      <c r="A181" s="11"/>
      <c r="B181" s="185"/>
      <c r="C181" s="30" t="s">
        <v>404</v>
      </c>
      <c r="D181" s="129" t="s">
        <v>7</v>
      </c>
      <c r="E181" s="136">
        <v>1</v>
      </c>
      <c r="F181" s="21" t="s">
        <v>101</v>
      </c>
      <c r="G181" s="119">
        <v>800000</v>
      </c>
      <c r="H181" s="212" t="s">
        <v>146</v>
      </c>
      <c r="I181" s="273"/>
      <c r="J181" s="261"/>
      <c r="K181" s="261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</row>
    <row r="182" spans="1:77" s="69" customFormat="1" ht="21.75" customHeight="1">
      <c r="A182" s="11"/>
      <c r="B182" s="185"/>
      <c r="C182" s="30" t="s">
        <v>405</v>
      </c>
      <c r="D182" s="129" t="s">
        <v>7</v>
      </c>
      <c r="E182" s="136">
        <v>1</v>
      </c>
      <c r="F182" s="21" t="s">
        <v>101</v>
      </c>
      <c r="G182" s="119">
        <v>500000</v>
      </c>
      <c r="H182" s="212" t="s">
        <v>143</v>
      </c>
      <c r="I182" s="273"/>
      <c r="J182" s="261"/>
      <c r="K182" s="261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</row>
    <row r="183" spans="1:77" s="69" customFormat="1" ht="21.75" customHeight="1">
      <c r="A183" s="11"/>
      <c r="B183" s="185"/>
      <c r="C183" s="30" t="s">
        <v>350</v>
      </c>
      <c r="D183" s="129" t="s">
        <v>7</v>
      </c>
      <c r="E183" s="136">
        <v>1</v>
      </c>
      <c r="F183" s="21" t="s">
        <v>101</v>
      </c>
      <c r="G183" s="119">
        <v>500000</v>
      </c>
      <c r="H183" s="212" t="s">
        <v>143</v>
      </c>
      <c r="I183" s="273"/>
      <c r="J183" s="261"/>
      <c r="K183" s="261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</row>
    <row r="184" spans="1:77" s="69" customFormat="1" ht="23.25" customHeight="1">
      <c r="A184" s="11"/>
      <c r="B184" s="185"/>
      <c r="C184" s="30" t="s">
        <v>351</v>
      </c>
      <c r="D184" s="129" t="s">
        <v>7</v>
      </c>
      <c r="E184" s="136">
        <v>1</v>
      </c>
      <c r="F184" s="21" t="s">
        <v>101</v>
      </c>
      <c r="G184" s="119">
        <v>2000000</v>
      </c>
      <c r="H184" s="212" t="s">
        <v>143</v>
      </c>
      <c r="I184" s="273"/>
      <c r="J184" s="261"/>
      <c r="K184" s="261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</row>
    <row r="185" spans="1:77" s="69" customFormat="1" ht="22.5" customHeight="1">
      <c r="A185" s="11"/>
      <c r="B185" s="185"/>
      <c r="C185" s="30"/>
      <c r="D185" s="129"/>
      <c r="E185" s="136"/>
      <c r="F185" s="21"/>
      <c r="G185" s="215">
        <f>SUM(G186)+G191+G194+G197+G200+G209+G211+G216</f>
        <v>68390000</v>
      </c>
      <c r="H185" s="212"/>
      <c r="I185" s="276"/>
      <c r="J185" s="261"/>
      <c r="K185" s="261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</row>
    <row r="186" spans="1:77" s="69" customFormat="1" ht="16.5" customHeight="1">
      <c r="A186" s="11" t="s">
        <v>14</v>
      </c>
      <c r="B186" s="186" t="s">
        <v>266</v>
      </c>
      <c r="C186" s="76" t="s">
        <v>267</v>
      </c>
      <c r="D186" s="129" t="s">
        <v>1</v>
      </c>
      <c r="E186" s="134" t="s">
        <v>1</v>
      </c>
      <c r="F186" s="21"/>
      <c r="G186" s="140">
        <f>SUM(G187:G189)</f>
        <v>3600000</v>
      </c>
      <c r="H186" s="211"/>
      <c r="I186" s="281"/>
      <c r="J186" s="261"/>
      <c r="K186" s="261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</row>
    <row r="187" spans="1:77" s="69" customFormat="1" ht="20.25" customHeight="1">
      <c r="A187" s="11"/>
      <c r="B187" s="192"/>
      <c r="C187" s="30" t="s">
        <v>268</v>
      </c>
      <c r="D187" s="129" t="s">
        <v>7</v>
      </c>
      <c r="E187" s="134">
        <v>2</v>
      </c>
      <c r="F187" s="21" t="s">
        <v>101</v>
      </c>
      <c r="G187" s="119">
        <v>1200000</v>
      </c>
      <c r="H187" s="211" t="s">
        <v>138</v>
      </c>
      <c r="I187" s="273"/>
      <c r="J187" s="261"/>
      <c r="K187" s="261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</row>
    <row r="188" spans="1:77" s="69" customFormat="1" ht="19.5" customHeight="1">
      <c r="A188" s="11"/>
      <c r="B188" s="192"/>
      <c r="C188" s="30" t="s">
        <v>269</v>
      </c>
      <c r="D188" s="129" t="s">
        <v>7</v>
      </c>
      <c r="E188" s="134">
        <v>2</v>
      </c>
      <c r="F188" s="21" t="s">
        <v>124</v>
      </c>
      <c r="G188" s="119">
        <v>2150000</v>
      </c>
      <c r="H188" s="211" t="s">
        <v>135</v>
      </c>
      <c r="I188" s="273"/>
      <c r="J188" s="261"/>
      <c r="K188" s="261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</row>
    <row r="189" spans="1:77" s="69" customFormat="1" ht="19.5" customHeight="1">
      <c r="A189" s="11"/>
      <c r="B189" s="192"/>
      <c r="C189" s="30" t="s">
        <v>255</v>
      </c>
      <c r="D189" s="129"/>
      <c r="E189" s="134">
        <v>2</v>
      </c>
      <c r="F189" s="21" t="s">
        <v>124</v>
      </c>
      <c r="G189" s="119">
        <v>250000</v>
      </c>
      <c r="H189" s="211" t="s">
        <v>129</v>
      </c>
      <c r="I189" s="273"/>
      <c r="J189" s="261"/>
      <c r="K189" s="261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</row>
    <row r="190" spans="1:77" s="69" customFormat="1" ht="16.5" customHeight="1">
      <c r="A190" s="11"/>
      <c r="B190" s="185"/>
      <c r="C190" s="30"/>
      <c r="D190" s="129"/>
      <c r="E190" s="134"/>
      <c r="F190" s="21"/>
      <c r="G190" s="154">
        <v>0</v>
      </c>
      <c r="H190" s="211"/>
      <c r="I190" s="284"/>
      <c r="J190" s="261"/>
      <c r="K190" s="261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</row>
    <row r="191" spans="1:77" s="69" customFormat="1" ht="16.5" customHeight="1">
      <c r="A191" s="11" t="s">
        <v>14</v>
      </c>
      <c r="B191" s="186" t="s">
        <v>46</v>
      </c>
      <c r="C191" s="76" t="s">
        <v>8</v>
      </c>
      <c r="D191" s="129" t="s">
        <v>1</v>
      </c>
      <c r="E191" s="134" t="s">
        <v>1</v>
      </c>
      <c r="F191" s="21"/>
      <c r="G191" s="140">
        <f>SUM(G192:G192)</f>
        <v>5000000</v>
      </c>
      <c r="H191" s="211"/>
      <c r="I191" s="281"/>
      <c r="J191" s="261"/>
      <c r="K191" s="261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</row>
    <row r="192" spans="1:77" s="69" customFormat="1" ht="16.5" customHeight="1">
      <c r="A192" s="11"/>
      <c r="B192" s="185"/>
      <c r="C192" s="30" t="s">
        <v>93</v>
      </c>
      <c r="D192" s="129" t="s">
        <v>7</v>
      </c>
      <c r="E192" s="134" t="s">
        <v>322</v>
      </c>
      <c r="F192" s="21" t="s">
        <v>101</v>
      </c>
      <c r="G192" s="119">
        <v>5000000</v>
      </c>
      <c r="H192" s="211" t="s">
        <v>93</v>
      </c>
      <c r="I192" s="273"/>
      <c r="J192" s="261"/>
      <c r="K192" s="261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</row>
    <row r="193" spans="1:77" s="69" customFormat="1" ht="16.5" customHeight="1">
      <c r="A193" s="11"/>
      <c r="B193" s="185"/>
      <c r="C193" s="30"/>
      <c r="D193" s="129"/>
      <c r="E193" s="134"/>
      <c r="F193" s="21"/>
      <c r="G193" s="154">
        <v>0</v>
      </c>
      <c r="H193" s="211"/>
      <c r="I193" s="284"/>
      <c r="J193" s="261"/>
      <c r="K193" s="261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</row>
    <row r="194" spans="1:77" s="69" customFormat="1" ht="16.5" customHeight="1">
      <c r="A194" s="11" t="s">
        <v>14</v>
      </c>
      <c r="B194" s="186" t="s">
        <v>79</v>
      </c>
      <c r="C194" s="76" t="s">
        <v>80</v>
      </c>
      <c r="D194" s="129"/>
      <c r="E194" s="134"/>
      <c r="F194" s="21"/>
      <c r="G194" s="140">
        <f>SUM(G195)</f>
        <v>3000000</v>
      </c>
      <c r="H194" s="211"/>
      <c r="I194" s="281"/>
      <c r="J194" s="261"/>
      <c r="K194" s="261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</row>
    <row r="195" spans="1:77" s="69" customFormat="1" ht="16.5" customHeight="1">
      <c r="A195" s="11"/>
      <c r="B195" s="185"/>
      <c r="C195" s="30" t="s">
        <v>93</v>
      </c>
      <c r="D195" s="129" t="s">
        <v>7</v>
      </c>
      <c r="E195" s="134" t="s">
        <v>322</v>
      </c>
      <c r="F195" s="21" t="s">
        <v>103</v>
      </c>
      <c r="G195" s="119">
        <v>3000000</v>
      </c>
      <c r="H195" s="211" t="s">
        <v>93</v>
      </c>
      <c r="I195" s="273"/>
      <c r="J195" s="261"/>
      <c r="K195" s="261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</row>
    <row r="196" spans="1:77" s="69" customFormat="1" ht="15.75" customHeight="1">
      <c r="A196" s="11"/>
      <c r="B196" s="185"/>
      <c r="C196" s="30"/>
      <c r="D196" s="129"/>
      <c r="E196" s="134"/>
      <c r="F196" s="21"/>
      <c r="G196" s="154">
        <v>0</v>
      </c>
      <c r="H196" s="211"/>
      <c r="I196" s="284"/>
      <c r="J196" s="261"/>
      <c r="K196" s="261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</row>
    <row r="197" spans="1:77" s="69" customFormat="1" ht="17.25" customHeight="1">
      <c r="A197" s="11" t="s">
        <v>14</v>
      </c>
      <c r="B197" s="186" t="s">
        <v>47</v>
      </c>
      <c r="C197" s="76" t="s">
        <v>50</v>
      </c>
      <c r="D197" s="129"/>
      <c r="E197" s="136" t="s">
        <v>1</v>
      </c>
      <c r="F197" s="21"/>
      <c r="G197" s="143">
        <f>SUM(G198)</f>
        <v>1000000</v>
      </c>
      <c r="H197" s="211"/>
      <c r="I197" s="282"/>
      <c r="J197" s="261"/>
      <c r="K197" s="261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</row>
    <row r="198" spans="1:77" s="69" customFormat="1" ht="19.5" customHeight="1">
      <c r="A198" s="11"/>
      <c r="B198" s="185"/>
      <c r="C198" s="30" t="s">
        <v>93</v>
      </c>
      <c r="D198" s="129" t="s">
        <v>7</v>
      </c>
      <c r="E198" s="134" t="s">
        <v>322</v>
      </c>
      <c r="F198" s="21" t="s">
        <v>103</v>
      </c>
      <c r="G198" s="119">
        <v>1000000</v>
      </c>
      <c r="H198" s="211" t="s">
        <v>93</v>
      </c>
      <c r="I198" s="273"/>
      <c r="J198" s="261"/>
      <c r="K198" s="261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</row>
    <row r="199" spans="1:77" s="69" customFormat="1" ht="15" customHeight="1">
      <c r="A199" s="11"/>
      <c r="B199" s="185"/>
      <c r="C199" s="30"/>
      <c r="D199" s="129"/>
      <c r="E199" s="136"/>
      <c r="F199" s="21"/>
      <c r="G199" s="155">
        <v>0</v>
      </c>
      <c r="H199" s="211"/>
      <c r="I199" s="285"/>
      <c r="J199" s="261"/>
      <c r="K199" s="261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</row>
    <row r="200" spans="1:77" s="69" customFormat="1" ht="21.75" customHeight="1">
      <c r="A200" s="11" t="s">
        <v>14</v>
      </c>
      <c r="B200" s="186" t="s">
        <v>48</v>
      </c>
      <c r="C200" s="76" t="s">
        <v>51</v>
      </c>
      <c r="D200" s="129"/>
      <c r="E200" s="136" t="s">
        <v>1</v>
      </c>
      <c r="F200" s="21"/>
      <c r="G200" s="143">
        <f>SUM(G201:G207)</f>
        <v>28035000</v>
      </c>
      <c r="H200" s="211"/>
      <c r="I200" s="282"/>
      <c r="J200" s="261"/>
      <c r="K200" s="261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</row>
    <row r="201" spans="1:77" s="69" customFormat="1" ht="21.75" customHeight="1">
      <c r="A201" s="11"/>
      <c r="B201" s="185"/>
      <c r="C201" s="30" t="s">
        <v>93</v>
      </c>
      <c r="D201" s="122" t="s">
        <v>7</v>
      </c>
      <c r="E201" s="134" t="s">
        <v>322</v>
      </c>
      <c r="F201" s="21" t="s">
        <v>101</v>
      </c>
      <c r="G201" s="119">
        <v>6000000</v>
      </c>
      <c r="H201" s="306" t="s">
        <v>93</v>
      </c>
      <c r="I201" s="273"/>
      <c r="J201" s="261"/>
      <c r="K201" s="261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</row>
    <row r="202" spans="1:77" s="69" customFormat="1" ht="21.75" customHeight="1">
      <c r="A202" s="11"/>
      <c r="B202" s="185"/>
      <c r="C202" s="30" t="s">
        <v>406</v>
      </c>
      <c r="D202" s="122" t="s">
        <v>7</v>
      </c>
      <c r="E202" s="136">
        <v>1</v>
      </c>
      <c r="F202" s="21" t="s">
        <v>124</v>
      </c>
      <c r="G202" s="119">
        <v>10000000</v>
      </c>
      <c r="H202" s="306" t="s">
        <v>145</v>
      </c>
      <c r="I202" s="273"/>
      <c r="J202" s="261"/>
      <c r="K202" s="261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</row>
    <row r="203" spans="1:77" s="69" customFormat="1" ht="21.75" customHeight="1">
      <c r="A203" s="11"/>
      <c r="B203" s="185"/>
      <c r="C203" s="30" t="s">
        <v>352</v>
      </c>
      <c r="D203" s="122" t="s">
        <v>7</v>
      </c>
      <c r="E203" s="136">
        <v>1</v>
      </c>
      <c r="F203" s="21" t="s">
        <v>124</v>
      </c>
      <c r="G203" s="119">
        <v>10000000</v>
      </c>
      <c r="H203" s="306" t="s">
        <v>143</v>
      </c>
      <c r="I203" s="273"/>
      <c r="J203" s="261"/>
      <c r="K203" s="261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</row>
    <row r="204" spans="1:77" s="69" customFormat="1" ht="21.75" customHeight="1">
      <c r="A204" s="11"/>
      <c r="B204" s="185"/>
      <c r="C204" s="30" t="s">
        <v>353</v>
      </c>
      <c r="D204" s="122" t="s">
        <v>7</v>
      </c>
      <c r="E204" s="136">
        <v>2</v>
      </c>
      <c r="F204" s="21" t="s">
        <v>101</v>
      </c>
      <c r="G204" s="119">
        <v>35000</v>
      </c>
      <c r="H204" s="206" t="s">
        <v>140</v>
      </c>
      <c r="I204" s="273"/>
      <c r="J204" s="261"/>
      <c r="K204" s="261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</row>
    <row r="205" spans="1:77" s="69" customFormat="1" ht="21.75" customHeight="1">
      <c r="A205" s="11"/>
      <c r="B205" s="185"/>
      <c r="C205" s="30" t="s">
        <v>407</v>
      </c>
      <c r="D205" s="122" t="s">
        <v>7</v>
      </c>
      <c r="E205" s="136">
        <v>2</v>
      </c>
      <c r="F205" s="21" t="s">
        <v>101</v>
      </c>
      <c r="G205" s="119">
        <v>100000</v>
      </c>
      <c r="H205" s="206" t="s">
        <v>177</v>
      </c>
      <c r="I205" s="273"/>
      <c r="J205" s="261"/>
      <c r="K205" s="261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</row>
    <row r="206" spans="1:77" s="69" customFormat="1" ht="21.75" customHeight="1">
      <c r="A206" s="11"/>
      <c r="B206" s="185"/>
      <c r="C206" s="30" t="s">
        <v>354</v>
      </c>
      <c r="D206" s="122" t="s">
        <v>7</v>
      </c>
      <c r="E206" s="136">
        <v>1</v>
      </c>
      <c r="F206" s="21" t="s">
        <v>103</v>
      </c>
      <c r="G206" s="119">
        <v>1500000</v>
      </c>
      <c r="H206" s="206" t="s">
        <v>144</v>
      </c>
      <c r="I206" s="273"/>
      <c r="J206" s="261"/>
      <c r="K206" s="261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</row>
    <row r="207" spans="1:77" s="69" customFormat="1" ht="21.75" customHeight="1">
      <c r="A207" s="11"/>
      <c r="B207" s="185"/>
      <c r="C207" s="30" t="s">
        <v>355</v>
      </c>
      <c r="D207" s="122" t="s">
        <v>7</v>
      </c>
      <c r="E207" s="136">
        <v>2</v>
      </c>
      <c r="F207" s="21" t="s">
        <v>101</v>
      </c>
      <c r="G207" s="119">
        <v>400000</v>
      </c>
      <c r="H207" s="206" t="s">
        <v>134</v>
      </c>
      <c r="I207" s="273"/>
      <c r="J207" s="261"/>
      <c r="K207" s="261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</row>
    <row r="208" spans="1:77" s="69" customFormat="1" ht="21.75" customHeight="1">
      <c r="A208" s="11"/>
      <c r="B208" s="185"/>
      <c r="C208" s="30"/>
      <c r="D208" s="122"/>
      <c r="E208" s="136"/>
      <c r="F208" s="21"/>
      <c r="G208" s="155">
        <v>0</v>
      </c>
      <c r="H208" s="211"/>
      <c r="I208" s="285"/>
      <c r="J208" s="261"/>
      <c r="K208" s="261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</row>
    <row r="209" spans="1:77" s="69" customFormat="1" ht="21.75" customHeight="1">
      <c r="A209" s="11" t="s">
        <v>14</v>
      </c>
      <c r="B209" s="186" t="s">
        <v>112</v>
      </c>
      <c r="C209" s="76" t="s">
        <v>113</v>
      </c>
      <c r="D209" s="129"/>
      <c r="E209" s="136" t="s">
        <v>1</v>
      </c>
      <c r="F209" s="21"/>
      <c r="G209" s="143">
        <f>SUM(G210:G210)</f>
        <v>5000000</v>
      </c>
      <c r="H209" s="211"/>
      <c r="I209" s="282"/>
      <c r="J209" s="261"/>
      <c r="K209" s="261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</row>
    <row r="210" spans="1:77" s="69" customFormat="1" ht="19.5" customHeight="1">
      <c r="A210" s="11"/>
      <c r="B210" s="185"/>
      <c r="C210" s="30" t="s">
        <v>93</v>
      </c>
      <c r="D210" s="122" t="s">
        <v>7</v>
      </c>
      <c r="E210" s="134" t="s">
        <v>322</v>
      </c>
      <c r="F210" s="21" t="s">
        <v>101</v>
      </c>
      <c r="G210" s="119">
        <v>5000000</v>
      </c>
      <c r="H210" s="211" t="s">
        <v>93</v>
      </c>
      <c r="I210" s="273"/>
      <c r="J210" s="261"/>
      <c r="K210" s="261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</row>
    <row r="211" spans="1:77" s="69" customFormat="1" ht="17.25" customHeight="1">
      <c r="A211" s="11" t="s">
        <v>14</v>
      </c>
      <c r="B211" s="186" t="s">
        <v>49</v>
      </c>
      <c r="C211" s="82" t="s">
        <v>52</v>
      </c>
      <c r="D211" s="156"/>
      <c r="E211" s="134" t="s">
        <v>1</v>
      </c>
      <c r="F211" s="142"/>
      <c r="G211" s="140">
        <f>SUM(G212:G215)</f>
        <v>16700000</v>
      </c>
      <c r="H211" s="211"/>
      <c r="I211" s="281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</row>
    <row r="212" spans="1:77" s="69" customFormat="1" ht="18" customHeight="1">
      <c r="A212" s="11"/>
      <c r="B212" s="185"/>
      <c r="C212" s="84" t="s">
        <v>189</v>
      </c>
      <c r="D212" s="156" t="s">
        <v>7</v>
      </c>
      <c r="E212" s="134">
        <v>2</v>
      </c>
      <c r="F212" s="21" t="s">
        <v>101</v>
      </c>
      <c r="G212" s="119">
        <v>5000000</v>
      </c>
      <c r="H212" s="206" t="s">
        <v>156</v>
      </c>
      <c r="I212" s="27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</row>
    <row r="213" spans="1:77" s="69" customFormat="1" ht="17.25" customHeight="1">
      <c r="A213" s="11" t="s">
        <v>1</v>
      </c>
      <c r="B213" s="185"/>
      <c r="C213" s="85" t="s">
        <v>270</v>
      </c>
      <c r="D213" s="156" t="s">
        <v>7</v>
      </c>
      <c r="E213" s="134">
        <v>1</v>
      </c>
      <c r="F213" s="21" t="s">
        <v>101</v>
      </c>
      <c r="G213" s="119">
        <v>9500000</v>
      </c>
      <c r="H213" s="206" t="s">
        <v>145</v>
      </c>
      <c r="I213" s="27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</row>
    <row r="214" spans="1:77" s="69" customFormat="1" ht="24" customHeight="1">
      <c r="A214" s="11" t="s">
        <v>1</v>
      </c>
      <c r="B214" s="185"/>
      <c r="C214" s="85" t="s">
        <v>437</v>
      </c>
      <c r="D214" s="156" t="s">
        <v>7</v>
      </c>
      <c r="E214" s="134">
        <v>2</v>
      </c>
      <c r="F214" s="21" t="s">
        <v>101</v>
      </c>
      <c r="G214" s="119">
        <v>200000</v>
      </c>
      <c r="H214" s="306" t="s">
        <v>223</v>
      </c>
      <c r="I214" s="27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</row>
    <row r="215" spans="1:77" s="69" customFormat="1" ht="17.25" customHeight="1">
      <c r="A215" s="11" t="s">
        <v>1</v>
      </c>
      <c r="B215" s="185"/>
      <c r="C215" s="85" t="s">
        <v>190</v>
      </c>
      <c r="D215" s="156" t="s">
        <v>7</v>
      </c>
      <c r="E215" s="134" t="s">
        <v>322</v>
      </c>
      <c r="F215" s="21" t="s">
        <v>101</v>
      </c>
      <c r="G215" s="119">
        <v>2000000</v>
      </c>
      <c r="H215" s="306" t="s">
        <v>93</v>
      </c>
      <c r="I215" s="27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</row>
    <row r="216" spans="1:77" s="69" customFormat="1" ht="24" customHeight="1">
      <c r="A216" s="11" t="s">
        <v>14</v>
      </c>
      <c r="B216" s="186" t="s">
        <v>81</v>
      </c>
      <c r="C216" s="82" t="s">
        <v>94</v>
      </c>
      <c r="D216" s="40"/>
      <c r="E216" s="40"/>
      <c r="F216" s="52"/>
      <c r="G216" s="140">
        <f>SUM(G217:G219)</f>
        <v>6055000</v>
      </c>
      <c r="H216" s="211"/>
      <c r="I216" s="281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</row>
    <row r="217" spans="1:77" s="69" customFormat="1" ht="16.5" customHeight="1">
      <c r="A217" s="86"/>
      <c r="B217" s="185"/>
      <c r="C217" s="30" t="s">
        <v>93</v>
      </c>
      <c r="D217" s="122" t="s">
        <v>7</v>
      </c>
      <c r="E217" s="134" t="s">
        <v>322</v>
      </c>
      <c r="F217" s="21" t="s">
        <v>103</v>
      </c>
      <c r="G217" s="119">
        <v>6000000</v>
      </c>
      <c r="H217" s="212" t="s">
        <v>93</v>
      </c>
      <c r="I217" s="273"/>
      <c r="J217" s="83"/>
      <c r="K217" s="83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s="69" customFormat="1" ht="18.75" customHeight="1">
      <c r="A218" s="86"/>
      <c r="B218" s="185"/>
      <c r="C218" s="30" t="s">
        <v>356</v>
      </c>
      <c r="D218" s="122" t="s">
        <v>7</v>
      </c>
      <c r="E218" s="134">
        <v>1</v>
      </c>
      <c r="F218" s="21" t="s">
        <v>444</v>
      </c>
      <c r="G218" s="119">
        <v>20000</v>
      </c>
      <c r="H218" s="212" t="s">
        <v>137</v>
      </c>
      <c r="I218" s="273"/>
      <c r="J218" s="83"/>
      <c r="K218" s="83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s="69" customFormat="1" ht="18.75" customHeight="1">
      <c r="A219" s="86"/>
      <c r="B219" s="185"/>
      <c r="C219" s="30" t="s">
        <v>95</v>
      </c>
      <c r="D219" s="122" t="s">
        <v>7</v>
      </c>
      <c r="E219" s="134">
        <v>1</v>
      </c>
      <c r="F219" s="133" t="s">
        <v>103</v>
      </c>
      <c r="G219" s="119">
        <v>35000</v>
      </c>
      <c r="H219" s="212" t="s">
        <v>144</v>
      </c>
      <c r="I219" s="273"/>
      <c r="J219" s="83"/>
      <c r="K219" s="83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s="69" customFormat="1" ht="22.5" customHeight="1">
      <c r="A220" s="86"/>
      <c r="B220" s="185"/>
      <c r="C220" s="30"/>
      <c r="D220" s="122"/>
      <c r="E220" s="134"/>
      <c r="F220" s="133"/>
      <c r="G220" s="36">
        <f>SUM(G221)+G224</f>
        <v>118190000</v>
      </c>
      <c r="H220" s="212"/>
      <c r="I220" s="276"/>
      <c r="J220" s="83"/>
      <c r="K220" s="83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s="69" customFormat="1" ht="14.25" customHeight="1">
      <c r="A221" s="11" t="s">
        <v>14</v>
      </c>
      <c r="B221" s="186" t="s">
        <v>53</v>
      </c>
      <c r="C221" s="76" t="s">
        <v>9</v>
      </c>
      <c r="D221" s="129"/>
      <c r="E221" s="136" t="s">
        <v>1</v>
      </c>
      <c r="F221" s="125"/>
      <c r="G221" s="143">
        <f>SUM(G222:G223)</f>
        <v>1200000</v>
      </c>
      <c r="H221" s="211"/>
      <c r="I221" s="282"/>
      <c r="J221" s="83"/>
      <c r="K221" s="83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s="69" customFormat="1" ht="24" customHeight="1">
      <c r="A222" s="11"/>
      <c r="B222" s="190"/>
      <c r="C222" s="78" t="s">
        <v>93</v>
      </c>
      <c r="D222" s="129" t="s">
        <v>7</v>
      </c>
      <c r="E222" s="136">
        <v>2</v>
      </c>
      <c r="F222" s="21" t="s">
        <v>101</v>
      </c>
      <c r="G222" s="119">
        <v>1000000</v>
      </c>
      <c r="H222" s="306" t="s">
        <v>93</v>
      </c>
      <c r="I222" s="273"/>
      <c r="J222" s="83"/>
      <c r="K222" s="83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s="69" customFormat="1" ht="22.5" customHeight="1">
      <c r="A223" s="11"/>
      <c r="B223" s="190"/>
      <c r="C223" s="78" t="s">
        <v>357</v>
      </c>
      <c r="D223" s="129" t="s">
        <v>7</v>
      </c>
      <c r="E223" s="136">
        <v>2</v>
      </c>
      <c r="F223" s="21" t="s">
        <v>124</v>
      </c>
      <c r="G223" s="119">
        <v>200000</v>
      </c>
      <c r="H223" s="206" t="s">
        <v>129</v>
      </c>
      <c r="I223" s="273"/>
      <c r="J223" s="83"/>
      <c r="K223" s="83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s="69" customFormat="1" ht="15" customHeight="1">
      <c r="A224" s="11" t="s">
        <v>14</v>
      </c>
      <c r="B224" s="186" t="s">
        <v>54</v>
      </c>
      <c r="C224" s="76" t="s">
        <v>55</v>
      </c>
      <c r="D224" s="129"/>
      <c r="E224" s="136"/>
      <c r="F224" s="125"/>
      <c r="G224" s="143">
        <f>SUM(G225:G245)</f>
        <v>116990000</v>
      </c>
      <c r="H224" s="211"/>
      <c r="I224" s="282"/>
      <c r="J224" s="83"/>
      <c r="K224" s="83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s="69" customFormat="1" ht="18.75" customHeight="1">
      <c r="A225" s="11"/>
      <c r="B225" s="185"/>
      <c r="C225" s="78" t="s">
        <v>191</v>
      </c>
      <c r="D225" s="158" t="s">
        <v>7</v>
      </c>
      <c r="E225" s="136">
        <v>1</v>
      </c>
      <c r="F225" s="21" t="s">
        <v>103</v>
      </c>
      <c r="G225" s="173">
        <v>30000000</v>
      </c>
      <c r="H225" s="206" t="s">
        <v>143</v>
      </c>
      <c r="I225" s="273"/>
      <c r="J225" s="83"/>
      <c r="K225" s="83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s="69" customFormat="1" ht="18.75" customHeight="1">
      <c r="A226" s="11"/>
      <c r="B226" s="185"/>
      <c r="C226" s="78" t="s">
        <v>358</v>
      </c>
      <c r="D226" s="158" t="s">
        <v>7</v>
      </c>
      <c r="E226" s="136">
        <v>2</v>
      </c>
      <c r="F226" s="21" t="s">
        <v>124</v>
      </c>
      <c r="G226" s="173">
        <v>300000</v>
      </c>
      <c r="H226" s="206" t="s">
        <v>139</v>
      </c>
      <c r="I226" s="273"/>
      <c r="J226" s="83"/>
      <c r="K226" s="83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s="69" customFormat="1" ht="18.75" customHeight="1">
      <c r="A227" s="11"/>
      <c r="B227" s="185"/>
      <c r="C227" s="78" t="s">
        <v>114</v>
      </c>
      <c r="D227" s="158" t="s">
        <v>7</v>
      </c>
      <c r="E227" s="136">
        <v>2</v>
      </c>
      <c r="F227" s="21" t="s">
        <v>124</v>
      </c>
      <c r="G227" s="173">
        <v>180000</v>
      </c>
      <c r="H227" s="206" t="s">
        <v>139</v>
      </c>
      <c r="I227" s="273"/>
      <c r="J227" s="83"/>
      <c r="K227" s="83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s="69" customFormat="1" ht="18" customHeight="1">
      <c r="A228" s="11"/>
      <c r="B228" s="185"/>
      <c r="C228" s="78" t="s">
        <v>359</v>
      </c>
      <c r="D228" s="158" t="s">
        <v>7</v>
      </c>
      <c r="E228" s="136">
        <v>2</v>
      </c>
      <c r="F228" s="21" t="s">
        <v>103</v>
      </c>
      <c r="G228" s="173">
        <v>25000</v>
      </c>
      <c r="H228" s="206" t="s">
        <v>151</v>
      </c>
      <c r="I228" s="273"/>
      <c r="J228" s="83"/>
      <c r="K228" s="83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s="69" customFormat="1" ht="27.75" customHeight="1">
      <c r="A229" s="11"/>
      <c r="B229" s="185"/>
      <c r="C229" s="78" t="s">
        <v>408</v>
      </c>
      <c r="D229" s="158" t="s">
        <v>7</v>
      </c>
      <c r="E229" s="136">
        <v>2</v>
      </c>
      <c r="F229" s="21" t="s">
        <v>124</v>
      </c>
      <c r="G229" s="173">
        <v>800000</v>
      </c>
      <c r="H229" s="206" t="s">
        <v>157</v>
      </c>
      <c r="I229" s="273"/>
      <c r="J229" s="83"/>
      <c r="K229" s="83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s="69" customFormat="1" ht="21" customHeight="1">
      <c r="A230" s="11"/>
      <c r="B230" s="187"/>
      <c r="C230" s="78" t="s">
        <v>213</v>
      </c>
      <c r="D230" s="158" t="s">
        <v>7</v>
      </c>
      <c r="E230" s="136">
        <v>2</v>
      </c>
      <c r="F230" s="21" t="s">
        <v>124</v>
      </c>
      <c r="G230" s="173">
        <v>5000000</v>
      </c>
      <c r="H230" s="206" t="s">
        <v>134</v>
      </c>
      <c r="I230" s="273"/>
      <c r="J230" s="83"/>
      <c r="K230" s="83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s="69" customFormat="1" ht="18.75" customHeight="1">
      <c r="A231" s="11"/>
      <c r="B231" s="187"/>
      <c r="C231" s="78" t="s">
        <v>213</v>
      </c>
      <c r="D231" s="158" t="s">
        <v>7</v>
      </c>
      <c r="E231" s="136">
        <v>1</v>
      </c>
      <c r="F231" s="141" t="s">
        <v>103</v>
      </c>
      <c r="G231" s="173">
        <v>500000</v>
      </c>
      <c r="H231" s="206" t="s">
        <v>146</v>
      </c>
      <c r="I231" s="273"/>
      <c r="J231" s="83"/>
      <c r="K231" s="83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s="69" customFormat="1" ht="18.75" customHeight="1">
      <c r="A232" s="11"/>
      <c r="B232" s="187"/>
      <c r="C232" s="78" t="s">
        <v>117</v>
      </c>
      <c r="D232" s="158" t="s">
        <v>7</v>
      </c>
      <c r="E232" s="136">
        <v>2</v>
      </c>
      <c r="F232" s="141" t="s">
        <v>103</v>
      </c>
      <c r="G232" s="173">
        <v>35000</v>
      </c>
      <c r="H232" s="206" t="s">
        <v>138</v>
      </c>
      <c r="I232" s="273"/>
      <c r="J232" s="83"/>
      <c r="K232" s="83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s="69" customFormat="1" ht="18.75" customHeight="1">
      <c r="A233" s="11"/>
      <c r="B233" s="185"/>
      <c r="C233" s="78" t="s">
        <v>409</v>
      </c>
      <c r="D233" s="158" t="s">
        <v>7</v>
      </c>
      <c r="E233" s="136">
        <v>2</v>
      </c>
      <c r="F233" s="21" t="s">
        <v>103</v>
      </c>
      <c r="G233" s="173">
        <v>100000</v>
      </c>
      <c r="H233" s="206" t="s">
        <v>177</v>
      </c>
      <c r="I233" s="273"/>
      <c r="J233" s="83"/>
      <c r="K233" s="83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s="69" customFormat="1" ht="21" customHeight="1">
      <c r="A234" s="11"/>
      <c r="B234" s="185"/>
      <c r="C234" s="78" t="s">
        <v>360</v>
      </c>
      <c r="D234" s="158"/>
      <c r="E234" s="136">
        <v>1</v>
      </c>
      <c r="F234" s="21" t="s">
        <v>226</v>
      </c>
      <c r="G234" s="173">
        <v>18000000</v>
      </c>
      <c r="H234" s="206" t="s">
        <v>146</v>
      </c>
      <c r="I234" s="273"/>
      <c r="J234" s="83"/>
      <c r="K234" s="83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s="69" customFormat="1" ht="21.75" customHeight="1">
      <c r="A235" s="11"/>
      <c r="B235" s="185"/>
      <c r="C235" s="78" t="s">
        <v>116</v>
      </c>
      <c r="D235" s="158"/>
      <c r="E235" s="136">
        <v>2</v>
      </c>
      <c r="F235" s="21" t="s">
        <v>124</v>
      </c>
      <c r="G235" s="173">
        <v>500000</v>
      </c>
      <c r="H235" s="206" t="s">
        <v>129</v>
      </c>
      <c r="I235" s="273"/>
      <c r="J235" s="83"/>
      <c r="K235" s="83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s="69" customFormat="1" ht="18.75" customHeight="1">
      <c r="A236" s="11"/>
      <c r="B236" s="190"/>
      <c r="C236" s="78" t="s">
        <v>215</v>
      </c>
      <c r="D236" s="158"/>
      <c r="E236" s="136">
        <v>2</v>
      </c>
      <c r="F236" s="21" t="s">
        <v>101</v>
      </c>
      <c r="G236" s="173">
        <v>50000</v>
      </c>
      <c r="H236" s="206" t="s">
        <v>150</v>
      </c>
      <c r="I236" s="273"/>
      <c r="J236" s="83"/>
      <c r="K236" s="83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s="69" customFormat="1" ht="21.75" customHeight="1">
      <c r="A237" s="11"/>
      <c r="B237" s="188"/>
      <c r="C237" s="78" t="s">
        <v>214</v>
      </c>
      <c r="D237" s="158" t="s">
        <v>7</v>
      </c>
      <c r="E237" s="136">
        <v>2</v>
      </c>
      <c r="F237" s="21" t="s">
        <v>101</v>
      </c>
      <c r="G237" s="173">
        <v>900000</v>
      </c>
      <c r="H237" s="206" t="s">
        <v>150</v>
      </c>
      <c r="I237" s="273"/>
      <c r="J237" s="83"/>
      <c r="K237" s="83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s="69" customFormat="1" ht="21" customHeight="1">
      <c r="A238" s="11"/>
      <c r="B238" s="185"/>
      <c r="C238" s="78" t="s">
        <v>361</v>
      </c>
      <c r="D238" s="158" t="s">
        <v>7</v>
      </c>
      <c r="E238" s="136">
        <v>2</v>
      </c>
      <c r="F238" s="21" t="s">
        <v>101</v>
      </c>
      <c r="G238" s="173">
        <v>1600000</v>
      </c>
      <c r="H238" s="206" t="s">
        <v>131</v>
      </c>
      <c r="I238" s="273"/>
      <c r="J238" s="83"/>
      <c r="K238" s="83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s="69" customFormat="1" ht="24" customHeight="1">
      <c r="A239" s="11"/>
      <c r="B239" s="185"/>
      <c r="C239" s="78" t="s">
        <v>362</v>
      </c>
      <c r="D239" s="158" t="s">
        <v>7</v>
      </c>
      <c r="E239" s="136">
        <v>2</v>
      </c>
      <c r="F239" s="141" t="s">
        <v>101</v>
      </c>
      <c r="G239" s="173">
        <v>2000000</v>
      </c>
      <c r="H239" s="206" t="s">
        <v>130</v>
      </c>
      <c r="I239" s="273"/>
      <c r="J239" s="83"/>
      <c r="K239" s="83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s="69" customFormat="1" ht="24" customHeight="1">
      <c r="A240" s="11"/>
      <c r="B240" s="185"/>
      <c r="C240" s="78" t="s">
        <v>115</v>
      </c>
      <c r="D240" s="158"/>
      <c r="E240" s="136">
        <v>1</v>
      </c>
      <c r="F240" s="141" t="s">
        <v>101</v>
      </c>
      <c r="G240" s="173">
        <v>3000000</v>
      </c>
      <c r="H240" s="206" t="s">
        <v>144</v>
      </c>
      <c r="I240" s="273"/>
      <c r="J240" s="83"/>
      <c r="K240" s="83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s="69" customFormat="1" ht="28.5" customHeight="1">
      <c r="A241" s="11"/>
      <c r="B241" s="185"/>
      <c r="C241" s="78" t="s">
        <v>410</v>
      </c>
      <c r="D241" s="158" t="s">
        <v>7</v>
      </c>
      <c r="E241" s="136">
        <v>1</v>
      </c>
      <c r="F241" s="141" t="s">
        <v>101</v>
      </c>
      <c r="G241" s="173">
        <v>48000000</v>
      </c>
      <c r="H241" s="206" t="s">
        <v>145</v>
      </c>
      <c r="I241" s="273"/>
      <c r="J241" s="83"/>
      <c r="K241" s="83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s="69" customFormat="1" ht="24" customHeight="1">
      <c r="A242" s="11"/>
      <c r="B242" s="185"/>
      <c r="C242" s="78" t="s">
        <v>155</v>
      </c>
      <c r="D242" s="158" t="s">
        <v>7</v>
      </c>
      <c r="E242" s="136">
        <v>1</v>
      </c>
      <c r="F242" s="141" t="s">
        <v>101</v>
      </c>
      <c r="G242" s="173">
        <v>2000000</v>
      </c>
      <c r="H242" s="206" t="s">
        <v>137</v>
      </c>
      <c r="I242" s="273"/>
      <c r="J242" s="83"/>
      <c r="K242" s="83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s="69" customFormat="1" ht="24" customHeight="1">
      <c r="A243" s="11"/>
      <c r="B243" s="185"/>
      <c r="C243" s="78" t="s">
        <v>116</v>
      </c>
      <c r="D243" s="158" t="s">
        <v>7</v>
      </c>
      <c r="E243" s="136">
        <v>2</v>
      </c>
      <c r="F243" s="141" t="s">
        <v>101</v>
      </c>
      <c r="G243" s="173">
        <v>3000000</v>
      </c>
      <c r="H243" s="206" t="s">
        <v>93</v>
      </c>
      <c r="I243" s="273"/>
      <c r="J243" s="83"/>
      <c r="K243" s="83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s="69" customFormat="1" ht="24" customHeight="1">
      <c r="A244" s="11"/>
      <c r="B244" s="185"/>
      <c r="C244" s="78" t="s">
        <v>271</v>
      </c>
      <c r="D244" s="158" t="s">
        <v>7</v>
      </c>
      <c r="E244" s="136">
        <v>2</v>
      </c>
      <c r="F244" s="141" t="s">
        <v>103</v>
      </c>
      <c r="G244" s="173">
        <v>1000000</v>
      </c>
      <c r="H244" s="206" t="s">
        <v>131</v>
      </c>
      <c r="I244" s="273"/>
      <c r="J244" s="83"/>
      <c r="K244" s="83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s="69" customFormat="1" ht="15" customHeight="1">
      <c r="A245" s="11"/>
      <c r="B245" s="185"/>
      <c r="C245" s="78"/>
      <c r="D245" s="158"/>
      <c r="E245" s="136"/>
      <c r="F245" s="21"/>
      <c r="G245" s="119">
        <v>0</v>
      </c>
      <c r="H245" s="105"/>
      <c r="I245" s="273"/>
      <c r="J245" s="83"/>
      <c r="K245" s="83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s="69" customFormat="1" ht="50.25" customHeight="1">
      <c r="A246" s="216" t="s">
        <v>56</v>
      </c>
      <c r="B246" s="193" t="s">
        <v>192</v>
      </c>
      <c r="C246" s="92"/>
      <c r="D246" s="122"/>
      <c r="E246" s="136"/>
      <c r="F246" s="117"/>
      <c r="G246" s="293">
        <f>SUM(G247)</f>
        <v>42000000</v>
      </c>
      <c r="H246" s="211"/>
      <c r="I246" s="286"/>
      <c r="J246" s="83"/>
      <c r="K246" s="83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s="69" customFormat="1" ht="19.5" customHeight="1">
      <c r="A247" s="11" t="s">
        <v>14</v>
      </c>
      <c r="B247" s="186" t="s">
        <v>57</v>
      </c>
      <c r="C247" s="76" t="s">
        <v>58</v>
      </c>
      <c r="D247" s="129"/>
      <c r="E247" s="136"/>
      <c r="F247" s="21"/>
      <c r="G247" s="143">
        <f>SUM(G248)</f>
        <v>42000000</v>
      </c>
      <c r="H247" s="211"/>
      <c r="I247" s="282"/>
      <c r="J247" s="83"/>
      <c r="K247" s="83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s="69" customFormat="1" ht="21" customHeight="1">
      <c r="A248" s="93"/>
      <c r="B248" s="185"/>
      <c r="C248" s="78" t="s">
        <v>438</v>
      </c>
      <c r="D248" s="129" t="s">
        <v>7</v>
      </c>
      <c r="E248" s="136">
        <v>1</v>
      </c>
      <c r="F248" s="133" t="s">
        <v>101</v>
      </c>
      <c r="G248" s="119">
        <v>42000000</v>
      </c>
      <c r="H248" s="212" t="s">
        <v>146</v>
      </c>
      <c r="I248" s="273"/>
      <c r="J248" s="83"/>
      <c r="K248" s="83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s="69" customFormat="1" ht="21.75" customHeight="1">
      <c r="A249" s="93"/>
      <c r="B249" s="194"/>
      <c r="C249" s="30"/>
      <c r="D249" s="131"/>
      <c r="E249" s="161"/>
      <c r="F249" s="133"/>
      <c r="G249" s="38">
        <f>SUM(G250)+G258+G263+G275+G283+G295+G299</f>
        <v>414030000</v>
      </c>
      <c r="H249" s="211"/>
      <c r="I249" s="286"/>
      <c r="J249" s="83"/>
      <c r="K249" s="83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s="69" customFormat="1" ht="21" customHeight="1">
      <c r="A250" s="11" t="s">
        <v>14</v>
      </c>
      <c r="B250" s="186" t="s">
        <v>59</v>
      </c>
      <c r="C250" s="76" t="s">
        <v>10</v>
      </c>
      <c r="D250" s="122"/>
      <c r="E250" s="134" t="s">
        <v>1</v>
      </c>
      <c r="F250" s="133"/>
      <c r="G250" s="140">
        <f>SUM(G251:G257)</f>
        <v>17700000</v>
      </c>
      <c r="H250" s="211"/>
      <c r="I250" s="281"/>
      <c r="J250" s="83"/>
      <c r="K250" s="83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s="69" customFormat="1" ht="20.25" customHeight="1">
      <c r="A251" s="96"/>
      <c r="B251" s="185"/>
      <c r="C251" s="30" t="s">
        <v>411</v>
      </c>
      <c r="D251" s="122" t="s">
        <v>7</v>
      </c>
      <c r="E251" s="134">
        <v>1</v>
      </c>
      <c r="F251" s="133" t="s">
        <v>103</v>
      </c>
      <c r="G251" s="119">
        <v>5000000</v>
      </c>
      <c r="H251" s="212" t="s">
        <v>145</v>
      </c>
      <c r="I251" s="273"/>
      <c r="J251" s="83"/>
      <c r="K251" s="83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s="69" customFormat="1" ht="19.5" customHeight="1">
      <c r="A252" s="96"/>
      <c r="B252" s="185"/>
      <c r="C252" s="30" t="s">
        <v>96</v>
      </c>
      <c r="D252" s="122" t="s">
        <v>7</v>
      </c>
      <c r="E252" s="134">
        <v>1</v>
      </c>
      <c r="F252" s="133" t="s">
        <v>103</v>
      </c>
      <c r="G252" s="119">
        <v>10000000</v>
      </c>
      <c r="H252" s="212" t="s">
        <v>145</v>
      </c>
      <c r="I252" s="273"/>
      <c r="J252" s="83"/>
      <c r="K252" s="83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s="69" customFormat="1" ht="16.5" customHeight="1">
      <c r="A253" s="96"/>
      <c r="B253" s="185"/>
      <c r="C253" s="30" t="s">
        <v>412</v>
      </c>
      <c r="D253" s="122" t="s">
        <v>7</v>
      </c>
      <c r="E253" s="134">
        <v>2</v>
      </c>
      <c r="F253" s="133" t="s">
        <v>103</v>
      </c>
      <c r="G253" s="119">
        <v>400000</v>
      </c>
      <c r="H253" s="212" t="s">
        <v>134</v>
      </c>
      <c r="I253" s="273"/>
      <c r="J253" s="83"/>
      <c r="K253" s="83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s="69" customFormat="1" ht="25.5" customHeight="1">
      <c r="A254" s="96"/>
      <c r="B254" s="185"/>
      <c r="C254" s="30" t="s">
        <v>364</v>
      </c>
      <c r="D254" s="122" t="s">
        <v>7</v>
      </c>
      <c r="E254" s="134">
        <v>1</v>
      </c>
      <c r="F254" s="133" t="s">
        <v>103</v>
      </c>
      <c r="G254" s="119">
        <v>200000</v>
      </c>
      <c r="H254" s="212" t="s">
        <v>224</v>
      </c>
      <c r="I254" s="273"/>
      <c r="J254" s="83"/>
      <c r="K254" s="83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s="69" customFormat="1" ht="21" customHeight="1">
      <c r="A255" s="96"/>
      <c r="B255" s="185"/>
      <c r="C255" s="30" t="s">
        <v>413</v>
      </c>
      <c r="D255" s="122" t="s">
        <v>7</v>
      </c>
      <c r="E255" s="134">
        <v>2</v>
      </c>
      <c r="F255" s="133" t="s">
        <v>103</v>
      </c>
      <c r="G255" s="119">
        <v>200000</v>
      </c>
      <c r="H255" s="212" t="s">
        <v>156</v>
      </c>
      <c r="I255" s="273"/>
      <c r="J255" s="83"/>
      <c r="K255" s="83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s="69" customFormat="1" ht="23.25" customHeight="1">
      <c r="A256" s="96"/>
      <c r="B256" s="185"/>
      <c r="C256" s="30" t="s">
        <v>365</v>
      </c>
      <c r="D256" s="122" t="s">
        <v>7</v>
      </c>
      <c r="E256" s="134">
        <v>1</v>
      </c>
      <c r="F256" s="133" t="s">
        <v>124</v>
      </c>
      <c r="G256" s="119">
        <v>1500000</v>
      </c>
      <c r="H256" s="212" t="s">
        <v>131</v>
      </c>
      <c r="I256" s="273"/>
      <c r="J256" s="83"/>
      <c r="K256" s="83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s="69" customFormat="1" ht="21" customHeight="1">
      <c r="A257" s="96"/>
      <c r="B257" s="185"/>
      <c r="C257" s="30" t="s">
        <v>78</v>
      </c>
      <c r="D257" s="122" t="s">
        <v>7</v>
      </c>
      <c r="E257" s="134">
        <v>2</v>
      </c>
      <c r="F257" s="133" t="s">
        <v>124</v>
      </c>
      <c r="G257" s="119">
        <v>400000</v>
      </c>
      <c r="H257" s="212" t="s">
        <v>129</v>
      </c>
      <c r="I257" s="273"/>
      <c r="J257" s="83"/>
      <c r="K257" s="83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s="69" customFormat="1" ht="16.5" customHeight="1">
      <c r="A258" s="11" t="s">
        <v>14</v>
      </c>
      <c r="B258" s="186" t="s">
        <v>60</v>
      </c>
      <c r="C258" s="76" t="s">
        <v>66</v>
      </c>
      <c r="D258" s="129" t="s">
        <v>1</v>
      </c>
      <c r="E258" s="136" t="s">
        <v>1</v>
      </c>
      <c r="F258" s="21"/>
      <c r="G258" s="151">
        <f>SUM(G259:G261)</f>
        <v>1400000</v>
      </c>
      <c r="H258" s="211"/>
      <c r="I258" s="283"/>
      <c r="J258" s="83"/>
      <c r="K258" s="83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s="69" customFormat="1" ht="20.25" customHeight="1">
      <c r="A259" s="11"/>
      <c r="B259" s="185"/>
      <c r="C259" s="30" t="s">
        <v>158</v>
      </c>
      <c r="D259" s="129" t="s">
        <v>7</v>
      </c>
      <c r="E259" s="136">
        <v>2</v>
      </c>
      <c r="F259" s="21" t="s">
        <v>101</v>
      </c>
      <c r="G259" s="119">
        <v>140000</v>
      </c>
      <c r="H259" s="212" t="s">
        <v>157</v>
      </c>
      <c r="I259" s="273"/>
      <c r="J259" s="83"/>
      <c r="K259" s="83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s="69" customFormat="1" ht="18.75" customHeight="1">
      <c r="A260" s="11"/>
      <c r="B260" s="185"/>
      <c r="C260" s="30" t="s">
        <v>159</v>
      </c>
      <c r="D260" s="129" t="s">
        <v>7</v>
      </c>
      <c r="E260" s="136">
        <v>2</v>
      </c>
      <c r="F260" s="21" t="s">
        <v>101</v>
      </c>
      <c r="G260" s="119">
        <v>60000</v>
      </c>
      <c r="H260" s="212" t="s">
        <v>157</v>
      </c>
      <c r="I260" s="273"/>
      <c r="J260" s="83"/>
      <c r="K260" s="83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s="69" customFormat="1" ht="19.5" customHeight="1">
      <c r="A261" s="11"/>
      <c r="B261" s="185"/>
      <c r="C261" s="30" t="s">
        <v>160</v>
      </c>
      <c r="D261" s="129" t="s">
        <v>7</v>
      </c>
      <c r="E261" s="136" t="s">
        <v>322</v>
      </c>
      <c r="F261" s="21" t="s">
        <v>101</v>
      </c>
      <c r="G261" s="119">
        <v>1200000</v>
      </c>
      <c r="H261" s="212" t="s">
        <v>150</v>
      </c>
      <c r="I261" s="273"/>
      <c r="J261" s="83"/>
      <c r="K261" s="83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s="69" customFormat="1" ht="16.5" customHeight="1">
      <c r="A262" s="11"/>
      <c r="B262" s="185"/>
      <c r="C262" s="30"/>
      <c r="D262" s="129"/>
      <c r="E262" s="136"/>
      <c r="F262" s="21"/>
      <c r="G262" s="155">
        <v>0</v>
      </c>
      <c r="H262" s="211"/>
      <c r="I262" s="285"/>
      <c r="J262" s="83"/>
      <c r="K262" s="83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s="69" customFormat="1" ht="16.5" customHeight="1">
      <c r="A263" s="11" t="s">
        <v>14</v>
      </c>
      <c r="B263" s="186" t="s">
        <v>61</v>
      </c>
      <c r="C263" s="76" t="s">
        <v>67</v>
      </c>
      <c r="D263" s="129" t="s">
        <v>1</v>
      </c>
      <c r="E263" s="136"/>
      <c r="F263" s="125"/>
      <c r="G263" s="143">
        <f>SUM(G264:G274)</f>
        <v>362115000</v>
      </c>
      <c r="H263" s="211"/>
      <c r="I263" s="282"/>
      <c r="J263" s="83"/>
      <c r="K263" s="83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s="69" customFormat="1" ht="22.5" customHeight="1">
      <c r="A264" s="11"/>
      <c r="B264" s="185"/>
      <c r="C264" s="78" t="s">
        <v>97</v>
      </c>
      <c r="D264" s="129" t="s">
        <v>7</v>
      </c>
      <c r="E264" s="136">
        <v>1</v>
      </c>
      <c r="F264" s="21" t="s">
        <v>124</v>
      </c>
      <c r="G264" s="119">
        <v>355000000</v>
      </c>
      <c r="H264" s="212" t="s">
        <v>224</v>
      </c>
      <c r="I264" s="273"/>
      <c r="J264" s="83"/>
      <c r="K264" s="83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s="69" customFormat="1" ht="22.5" customHeight="1">
      <c r="A265" s="11"/>
      <c r="B265" s="185"/>
      <c r="C265" s="78" t="s">
        <v>272</v>
      </c>
      <c r="D265" s="129" t="s">
        <v>7</v>
      </c>
      <c r="E265" s="136">
        <v>2</v>
      </c>
      <c r="F265" s="21" t="s">
        <v>101</v>
      </c>
      <c r="G265" s="119">
        <v>175000</v>
      </c>
      <c r="H265" s="212" t="s">
        <v>157</v>
      </c>
      <c r="I265" s="273"/>
      <c r="J265" s="83"/>
      <c r="K265" s="83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s="69" customFormat="1" ht="22.5" customHeight="1">
      <c r="A266" s="11"/>
      <c r="B266" s="185"/>
      <c r="C266" s="78" t="s">
        <v>272</v>
      </c>
      <c r="D266" s="129" t="s">
        <v>7</v>
      </c>
      <c r="E266" s="136">
        <v>2</v>
      </c>
      <c r="F266" s="21" t="s">
        <v>101</v>
      </c>
      <c r="G266" s="119">
        <v>100000</v>
      </c>
      <c r="H266" s="212" t="s">
        <v>150</v>
      </c>
      <c r="I266" s="273"/>
      <c r="J266" s="83"/>
      <c r="K266" s="83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s="69" customFormat="1" ht="22.5" customHeight="1">
      <c r="A267" s="11"/>
      <c r="B267" s="185"/>
      <c r="C267" s="78" t="s">
        <v>98</v>
      </c>
      <c r="D267" s="129" t="s">
        <v>7</v>
      </c>
      <c r="E267" s="136">
        <v>2</v>
      </c>
      <c r="F267" s="21" t="s">
        <v>101</v>
      </c>
      <c r="G267" s="119">
        <v>2700000</v>
      </c>
      <c r="H267" s="212" t="s">
        <v>131</v>
      </c>
      <c r="I267" s="273"/>
      <c r="J267" s="83"/>
      <c r="K267" s="83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s="69" customFormat="1" ht="22.5" customHeight="1">
      <c r="A268" s="11"/>
      <c r="B268" s="185"/>
      <c r="C268" s="78" t="s">
        <v>273</v>
      </c>
      <c r="D268" s="129" t="s">
        <v>7</v>
      </c>
      <c r="E268" s="136" t="s">
        <v>322</v>
      </c>
      <c r="F268" s="21" t="s">
        <v>124</v>
      </c>
      <c r="G268" s="119">
        <v>1000000</v>
      </c>
      <c r="H268" s="212" t="s">
        <v>131</v>
      </c>
      <c r="I268" s="273"/>
      <c r="J268" s="83"/>
      <c r="K268" s="83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s="69" customFormat="1" ht="22.5" customHeight="1">
      <c r="A269" s="11"/>
      <c r="B269" s="185"/>
      <c r="C269" s="78" t="s">
        <v>274</v>
      </c>
      <c r="D269" s="129" t="s">
        <v>7</v>
      </c>
      <c r="E269" s="136">
        <v>2</v>
      </c>
      <c r="F269" s="21" t="s">
        <v>101</v>
      </c>
      <c r="G269" s="119">
        <v>1000000</v>
      </c>
      <c r="H269" s="212" t="s">
        <v>151</v>
      </c>
      <c r="I269" s="273"/>
      <c r="J269" s="83"/>
      <c r="K269" s="83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s="69" customFormat="1" ht="22.5" customHeight="1">
      <c r="A270" s="11"/>
      <c r="B270" s="185"/>
      <c r="C270" s="78" t="s">
        <v>366</v>
      </c>
      <c r="D270" s="129" t="s">
        <v>7</v>
      </c>
      <c r="E270" s="136">
        <v>2</v>
      </c>
      <c r="F270" s="21" t="s">
        <v>101</v>
      </c>
      <c r="G270" s="119">
        <v>1000000</v>
      </c>
      <c r="H270" s="212" t="s">
        <v>177</v>
      </c>
      <c r="I270" s="273"/>
      <c r="J270" s="83"/>
      <c r="K270" s="83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s="69" customFormat="1" ht="22.5" customHeight="1">
      <c r="A271" s="11"/>
      <c r="B271" s="185"/>
      <c r="C271" s="78" t="s">
        <v>118</v>
      </c>
      <c r="D271" s="129" t="s">
        <v>7</v>
      </c>
      <c r="E271" s="136">
        <v>2</v>
      </c>
      <c r="F271" s="21" t="s">
        <v>101</v>
      </c>
      <c r="G271" s="119">
        <v>460000</v>
      </c>
      <c r="H271" s="212" t="s">
        <v>135</v>
      </c>
      <c r="I271" s="273"/>
      <c r="J271" s="83"/>
      <c r="K271" s="83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s="69" customFormat="1" ht="22.5" customHeight="1">
      <c r="A272" s="11"/>
      <c r="B272" s="185"/>
      <c r="C272" s="78" t="s">
        <v>99</v>
      </c>
      <c r="D272" s="129" t="s">
        <v>7</v>
      </c>
      <c r="E272" s="136">
        <v>2</v>
      </c>
      <c r="F272" s="21" t="s">
        <v>124</v>
      </c>
      <c r="G272" s="119">
        <v>30000</v>
      </c>
      <c r="H272" s="212" t="s">
        <v>138</v>
      </c>
      <c r="I272" s="273"/>
      <c r="J272" s="83"/>
      <c r="K272" s="83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s="69" customFormat="1" ht="22.5" customHeight="1">
      <c r="A273" s="11"/>
      <c r="B273" s="185"/>
      <c r="C273" s="78" t="s">
        <v>99</v>
      </c>
      <c r="D273" s="129" t="s">
        <v>7</v>
      </c>
      <c r="E273" s="136">
        <v>2</v>
      </c>
      <c r="F273" s="133" t="s">
        <v>101</v>
      </c>
      <c r="G273" s="119">
        <v>150000</v>
      </c>
      <c r="H273" s="212" t="s">
        <v>135</v>
      </c>
      <c r="I273" s="273"/>
      <c r="J273" s="83"/>
      <c r="K273" s="83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s="69" customFormat="1" ht="22.5" customHeight="1">
      <c r="A274" s="11"/>
      <c r="B274" s="185"/>
      <c r="C274" s="78" t="s">
        <v>78</v>
      </c>
      <c r="D274" s="129" t="s">
        <v>7</v>
      </c>
      <c r="E274" s="136">
        <v>2</v>
      </c>
      <c r="F274" s="21" t="s">
        <v>124</v>
      </c>
      <c r="G274" s="119">
        <v>500000</v>
      </c>
      <c r="H274" s="206" t="s">
        <v>173</v>
      </c>
      <c r="I274" s="273"/>
      <c r="J274" s="83"/>
      <c r="K274" s="83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s="69" customFormat="1" ht="18.75" customHeight="1">
      <c r="A275" s="11" t="s">
        <v>14</v>
      </c>
      <c r="B275" s="186" t="s">
        <v>62</v>
      </c>
      <c r="C275" s="76" t="s">
        <v>68</v>
      </c>
      <c r="D275" s="129"/>
      <c r="E275" s="136" t="s">
        <v>1</v>
      </c>
      <c r="F275" s="21"/>
      <c r="G275" s="143">
        <f>SUM(G276:G282)</f>
        <v>14670000</v>
      </c>
      <c r="H275" s="211"/>
      <c r="I275" s="282"/>
      <c r="J275" s="83"/>
      <c r="K275" s="83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s="69" customFormat="1" ht="18.75" customHeight="1">
      <c r="A276" s="96"/>
      <c r="B276" s="185"/>
      <c r="C276" s="78" t="s">
        <v>367</v>
      </c>
      <c r="D276" s="129" t="s">
        <v>7</v>
      </c>
      <c r="E276" s="136">
        <v>1</v>
      </c>
      <c r="F276" s="21" t="s">
        <v>103</v>
      </c>
      <c r="G276" s="119">
        <v>500000</v>
      </c>
      <c r="H276" s="206" t="s">
        <v>143</v>
      </c>
      <c r="I276" s="273"/>
      <c r="J276" s="83"/>
      <c r="K276" s="83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s="69" customFormat="1" ht="24" customHeight="1">
      <c r="A277" s="96"/>
      <c r="B277" s="185"/>
      <c r="C277" s="78" t="s">
        <v>216</v>
      </c>
      <c r="D277" s="129" t="s">
        <v>7</v>
      </c>
      <c r="E277" s="136">
        <v>2</v>
      </c>
      <c r="F277" s="21" t="s">
        <v>101</v>
      </c>
      <c r="G277" s="119">
        <v>5000000</v>
      </c>
      <c r="H277" s="206" t="s">
        <v>177</v>
      </c>
      <c r="I277" s="273"/>
      <c r="J277" s="83"/>
      <c r="K277" s="83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s="69" customFormat="1" ht="18.75" customHeight="1">
      <c r="A278" s="96"/>
      <c r="B278" s="185"/>
      <c r="C278" s="78" t="s">
        <v>368</v>
      </c>
      <c r="D278" s="129" t="s">
        <v>7</v>
      </c>
      <c r="E278" s="136">
        <v>2</v>
      </c>
      <c r="F278" s="21" t="s">
        <v>101</v>
      </c>
      <c r="G278" s="119">
        <v>120000</v>
      </c>
      <c r="H278" s="206" t="s">
        <v>131</v>
      </c>
      <c r="I278" s="273"/>
      <c r="J278" s="83"/>
      <c r="K278" s="83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s="69" customFormat="1" ht="23.25" customHeight="1">
      <c r="A279" s="96"/>
      <c r="B279" s="185"/>
      <c r="C279" s="78" t="s">
        <v>414</v>
      </c>
      <c r="D279" s="129" t="s">
        <v>7</v>
      </c>
      <c r="E279" s="136">
        <v>1</v>
      </c>
      <c r="F279" s="21" t="s">
        <v>101</v>
      </c>
      <c r="G279" s="119">
        <v>8000000</v>
      </c>
      <c r="H279" s="206" t="s">
        <v>224</v>
      </c>
      <c r="I279" s="273"/>
      <c r="J279" s="83"/>
      <c r="K279" s="83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s="208" customFormat="1" ht="19.5" customHeight="1">
      <c r="A280" s="210"/>
      <c r="B280" s="185"/>
      <c r="C280" s="78" t="s">
        <v>415</v>
      </c>
      <c r="D280" s="21" t="s">
        <v>7</v>
      </c>
      <c r="E280" s="124">
        <v>2</v>
      </c>
      <c r="F280" s="21" t="s">
        <v>101</v>
      </c>
      <c r="G280" s="205">
        <v>250000</v>
      </c>
      <c r="H280" s="206" t="s">
        <v>317</v>
      </c>
      <c r="I280" s="280"/>
      <c r="J280" s="264"/>
      <c r="K280" s="264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  <c r="AA280" s="250"/>
      <c r="AB280" s="250"/>
      <c r="AC280" s="250"/>
      <c r="AD280" s="250"/>
      <c r="AE280" s="250"/>
      <c r="AF280" s="250"/>
      <c r="AG280" s="250"/>
      <c r="AH280" s="250"/>
      <c r="AI280" s="250"/>
      <c r="AJ280" s="250"/>
      <c r="AK280" s="250"/>
      <c r="AL280" s="250"/>
      <c r="AM280" s="250"/>
      <c r="AN280" s="250"/>
      <c r="AO280" s="250"/>
      <c r="AP280" s="250"/>
      <c r="AQ280" s="250"/>
      <c r="AR280" s="250"/>
      <c r="AS280" s="250"/>
      <c r="AT280" s="250"/>
      <c r="AU280" s="250"/>
      <c r="AV280" s="250"/>
      <c r="AW280" s="250"/>
      <c r="AX280" s="250"/>
      <c r="AY280" s="250"/>
      <c r="AZ280" s="250"/>
      <c r="BA280" s="250"/>
      <c r="BB280" s="250"/>
      <c r="BC280" s="250"/>
      <c r="BD280" s="250"/>
      <c r="BE280" s="250"/>
      <c r="BF280" s="250"/>
      <c r="BG280" s="250"/>
      <c r="BH280" s="250"/>
      <c r="BI280" s="250"/>
      <c r="BJ280" s="250"/>
      <c r="BK280" s="250"/>
      <c r="BL280" s="250"/>
      <c r="BM280" s="250"/>
      <c r="BN280" s="250"/>
      <c r="BO280" s="250"/>
      <c r="BP280" s="250"/>
      <c r="BQ280" s="250"/>
      <c r="BR280" s="250"/>
      <c r="BS280" s="250"/>
      <c r="BT280" s="250"/>
      <c r="BU280" s="250"/>
      <c r="BV280" s="250"/>
      <c r="BW280" s="250"/>
      <c r="BX280" s="250"/>
      <c r="BY280" s="250"/>
    </row>
    <row r="281" spans="1:77" s="69" customFormat="1" ht="21" customHeight="1">
      <c r="A281" s="96"/>
      <c r="B281" s="185"/>
      <c r="C281" s="78" t="s">
        <v>369</v>
      </c>
      <c r="D281" s="129"/>
      <c r="E281" s="136">
        <v>1</v>
      </c>
      <c r="F281" s="21" t="s">
        <v>103</v>
      </c>
      <c r="G281" s="119">
        <v>600000</v>
      </c>
      <c r="H281" s="206" t="s">
        <v>145</v>
      </c>
      <c r="I281" s="273"/>
      <c r="J281" s="83"/>
      <c r="K281" s="83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s="69" customFormat="1" ht="19.5" customHeight="1">
      <c r="A282" s="96"/>
      <c r="B282" s="185"/>
      <c r="C282" s="78" t="s">
        <v>78</v>
      </c>
      <c r="D282" s="129" t="s">
        <v>7</v>
      </c>
      <c r="E282" s="136">
        <v>2</v>
      </c>
      <c r="F282" s="21" t="s">
        <v>124</v>
      </c>
      <c r="G282" s="119">
        <v>200000</v>
      </c>
      <c r="H282" s="206" t="s">
        <v>173</v>
      </c>
      <c r="I282" s="273"/>
      <c r="J282" s="83"/>
      <c r="K282" s="83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s="69" customFormat="1" ht="18.75" customHeight="1">
      <c r="A283" s="11" t="s">
        <v>14</v>
      </c>
      <c r="B283" s="186" t="s">
        <v>63</v>
      </c>
      <c r="C283" s="76" t="s">
        <v>69</v>
      </c>
      <c r="D283" s="129"/>
      <c r="E283" s="136" t="s">
        <v>1</v>
      </c>
      <c r="F283" s="117"/>
      <c r="G283" s="143">
        <f>SUM(G284:G294)</f>
        <v>2495000</v>
      </c>
      <c r="H283" s="211"/>
      <c r="I283" s="282"/>
      <c r="J283" s="83"/>
      <c r="K283" s="83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s="69" customFormat="1" ht="18.75" customHeight="1">
      <c r="A284" s="11"/>
      <c r="B284" s="185"/>
      <c r="C284" s="78" t="s">
        <v>416</v>
      </c>
      <c r="D284" s="129" t="s">
        <v>7</v>
      </c>
      <c r="E284" s="136">
        <v>2</v>
      </c>
      <c r="F284" s="117" t="s">
        <v>101</v>
      </c>
      <c r="G284" s="119">
        <v>250000</v>
      </c>
      <c r="H284" s="206" t="s">
        <v>131</v>
      </c>
      <c r="I284" s="273"/>
      <c r="J284" s="83"/>
      <c r="K284" s="83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s="69" customFormat="1" ht="18.75" customHeight="1">
      <c r="A285" s="11"/>
      <c r="B285" s="185"/>
      <c r="C285" s="78" t="s">
        <v>417</v>
      </c>
      <c r="D285" s="129" t="s">
        <v>7</v>
      </c>
      <c r="E285" s="136">
        <v>2</v>
      </c>
      <c r="F285" s="117" t="s">
        <v>101</v>
      </c>
      <c r="G285" s="119">
        <v>600000</v>
      </c>
      <c r="H285" s="206" t="s">
        <v>131</v>
      </c>
      <c r="I285" s="273"/>
      <c r="J285" s="83"/>
      <c r="K285" s="83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s="69" customFormat="1" ht="18.75" customHeight="1">
      <c r="A286" s="11"/>
      <c r="B286" s="185"/>
      <c r="C286" s="78" t="s">
        <v>418</v>
      </c>
      <c r="D286" s="129" t="s">
        <v>7</v>
      </c>
      <c r="E286" s="136">
        <v>2</v>
      </c>
      <c r="F286" s="117" t="s">
        <v>101</v>
      </c>
      <c r="G286" s="119">
        <v>100000</v>
      </c>
      <c r="H286" s="206" t="s">
        <v>223</v>
      </c>
      <c r="I286" s="273"/>
      <c r="J286" s="83"/>
      <c r="K286" s="265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s="69" customFormat="1" ht="18.75" customHeight="1">
      <c r="A287" s="11"/>
      <c r="B287" s="185"/>
      <c r="C287" s="78" t="s">
        <v>419</v>
      </c>
      <c r="D287" s="129" t="s">
        <v>7</v>
      </c>
      <c r="E287" s="136">
        <v>1</v>
      </c>
      <c r="F287" s="133" t="s">
        <v>101</v>
      </c>
      <c r="G287" s="119">
        <v>500000</v>
      </c>
      <c r="H287" s="206" t="s">
        <v>143</v>
      </c>
      <c r="I287" s="273"/>
      <c r="J287" s="83"/>
      <c r="K287" s="83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s="69" customFormat="1" ht="19.5" customHeight="1">
      <c r="A288" s="11"/>
      <c r="B288" s="185"/>
      <c r="C288" s="78" t="s">
        <v>100</v>
      </c>
      <c r="D288" s="129" t="s">
        <v>7</v>
      </c>
      <c r="E288" s="136">
        <v>2</v>
      </c>
      <c r="F288" s="133" t="s">
        <v>101</v>
      </c>
      <c r="G288" s="119">
        <v>110000</v>
      </c>
      <c r="H288" s="206" t="s">
        <v>135</v>
      </c>
      <c r="I288" s="273"/>
      <c r="J288" s="83"/>
      <c r="K288" s="83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s="69" customFormat="1" ht="18.75" customHeight="1">
      <c r="A289" s="11"/>
      <c r="B289" s="185"/>
      <c r="C289" s="78" t="s">
        <v>100</v>
      </c>
      <c r="D289" s="129" t="s">
        <v>7</v>
      </c>
      <c r="E289" s="136">
        <v>2</v>
      </c>
      <c r="F289" s="133" t="s">
        <v>101</v>
      </c>
      <c r="G289" s="119">
        <v>80000</v>
      </c>
      <c r="H289" s="206" t="s">
        <v>150</v>
      </c>
      <c r="I289" s="273"/>
      <c r="J289" s="83"/>
      <c r="K289" s="83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s="69" customFormat="1" ht="18.75" customHeight="1">
      <c r="A290" s="11"/>
      <c r="B290" s="185"/>
      <c r="C290" s="78" t="s">
        <v>420</v>
      </c>
      <c r="D290" s="129" t="s">
        <v>7</v>
      </c>
      <c r="E290" s="136">
        <v>2</v>
      </c>
      <c r="F290" s="117" t="s">
        <v>101</v>
      </c>
      <c r="G290" s="119">
        <v>80000</v>
      </c>
      <c r="H290" s="206" t="s">
        <v>140</v>
      </c>
      <c r="I290" s="273"/>
      <c r="J290" s="83"/>
      <c r="K290" s="83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s="69" customFormat="1" ht="18.75" customHeight="1">
      <c r="A291" s="11"/>
      <c r="B291" s="185"/>
      <c r="C291" s="78" t="s">
        <v>421</v>
      </c>
      <c r="D291" s="129" t="s">
        <v>7</v>
      </c>
      <c r="E291" s="136">
        <v>2</v>
      </c>
      <c r="F291" s="117" t="s">
        <v>101</v>
      </c>
      <c r="G291" s="119">
        <v>190000</v>
      </c>
      <c r="H291" s="206" t="s">
        <v>177</v>
      </c>
      <c r="I291" s="273"/>
      <c r="J291" s="83"/>
      <c r="K291" s="83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s="69" customFormat="1" ht="27.75" customHeight="1">
      <c r="A292" s="11"/>
      <c r="B292" s="185"/>
      <c r="C292" s="78" t="s">
        <v>100</v>
      </c>
      <c r="D292" s="129" t="s">
        <v>7</v>
      </c>
      <c r="E292" s="136">
        <v>2</v>
      </c>
      <c r="F292" s="117" t="s">
        <v>101</v>
      </c>
      <c r="G292" s="119">
        <v>50000</v>
      </c>
      <c r="H292" s="206" t="s">
        <v>127</v>
      </c>
      <c r="I292" s="273"/>
      <c r="J292" s="83"/>
      <c r="K292" s="83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s="69" customFormat="1" ht="21.75" customHeight="1">
      <c r="A293" s="11"/>
      <c r="B293" s="185"/>
      <c r="C293" s="78" t="s">
        <v>422</v>
      </c>
      <c r="D293" s="129" t="s">
        <v>7</v>
      </c>
      <c r="E293" s="136">
        <v>1</v>
      </c>
      <c r="F293" s="117" t="s">
        <v>101</v>
      </c>
      <c r="G293" s="119">
        <v>500000</v>
      </c>
      <c r="H293" s="206" t="s">
        <v>143</v>
      </c>
      <c r="I293" s="273"/>
      <c r="J293" s="83"/>
      <c r="K293" s="83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s="69" customFormat="1" ht="21.75" customHeight="1">
      <c r="A294" s="11"/>
      <c r="B294" s="185"/>
      <c r="C294" s="78" t="s">
        <v>100</v>
      </c>
      <c r="D294" s="129" t="s">
        <v>7</v>
      </c>
      <c r="E294" s="136">
        <v>2</v>
      </c>
      <c r="F294" s="117" t="s">
        <v>101</v>
      </c>
      <c r="G294" s="119">
        <v>35000</v>
      </c>
      <c r="H294" s="206" t="s">
        <v>138</v>
      </c>
      <c r="I294" s="273"/>
      <c r="J294" s="83"/>
      <c r="K294" s="83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s="69" customFormat="1" ht="18.75" customHeight="1">
      <c r="A295" s="235" t="s">
        <v>14</v>
      </c>
      <c r="B295" s="236" t="s">
        <v>64</v>
      </c>
      <c r="C295" s="237" t="s">
        <v>70</v>
      </c>
      <c r="D295" s="238"/>
      <c r="E295" s="239" t="s">
        <v>1</v>
      </c>
      <c r="F295" s="240"/>
      <c r="G295" s="241">
        <f>SUM(G296:G298)</f>
        <v>7340000</v>
      </c>
      <c r="H295" s="211"/>
      <c r="I295" s="282"/>
      <c r="J295" s="83"/>
      <c r="K295" s="83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s="251" customFormat="1" ht="18.75" customHeight="1">
      <c r="A296" s="11"/>
      <c r="B296" s="185"/>
      <c r="C296" s="78" t="s">
        <v>217</v>
      </c>
      <c r="D296" s="129" t="s">
        <v>7</v>
      </c>
      <c r="E296" s="136" t="s">
        <v>322</v>
      </c>
      <c r="F296" s="117" t="s">
        <v>103</v>
      </c>
      <c r="G296" s="119">
        <v>3000000</v>
      </c>
      <c r="H296" s="206" t="s">
        <v>136</v>
      </c>
      <c r="I296" s="273"/>
      <c r="J296" s="83"/>
      <c r="K296" s="83"/>
      <c r="L296" s="252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</row>
    <row r="297" spans="1:77" s="251" customFormat="1" ht="18.75" customHeight="1">
      <c r="A297" s="11"/>
      <c r="B297" s="188"/>
      <c r="C297" s="78" t="s">
        <v>370</v>
      </c>
      <c r="D297" s="129" t="s">
        <v>7</v>
      </c>
      <c r="E297" s="136">
        <v>2</v>
      </c>
      <c r="F297" s="117" t="s">
        <v>103</v>
      </c>
      <c r="G297" s="119">
        <v>40000</v>
      </c>
      <c r="H297" s="206" t="s">
        <v>150</v>
      </c>
      <c r="I297" s="273"/>
      <c r="J297" s="83"/>
      <c r="K297" s="83"/>
      <c r="L297" s="252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</row>
    <row r="298" spans="1:77" s="251" customFormat="1" ht="18.75" customHeight="1">
      <c r="A298" s="11"/>
      <c r="B298" s="188"/>
      <c r="C298" s="78" t="s">
        <v>193</v>
      </c>
      <c r="D298" s="129" t="s">
        <v>7</v>
      </c>
      <c r="E298" s="136" t="s">
        <v>322</v>
      </c>
      <c r="F298" s="117" t="s">
        <v>103</v>
      </c>
      <c r="G298" s="119">
        <v>4300000</v>
      </c>
      <c r="H298" s="206" t="s">
        <v>136</v>
      </c>
      <c r="I298" s="273"/>
      <c r="J298" s="83"/>
      <c r="K298" s="83"/>
      <c r="L298" s="252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</row>
    <row r="299" spans="1:77" s="69" customFormat="1" ht="15.75" customHeight="1">
      <c r="A299" s="242" t="s">
        <v>14</v>
      </c>
      <c r="B299" s="243" t="s">
        <v>65</v>
      </c>
      <c r="C299" s="244" t="s">
        <v>71</v>
      </c>
      <c r="D299" s="245"/>
      <c r="E299" s="246"/>
      <c r="F299" s="247"/>
      <c r="G299" s="248">
        <f>SUM(G300:G306)</f>
        <v>8310000</v>
      </c>
      <c r="H299" s="211"/>
      <c r="I299" s="287"/>
      <c r="J299" s="83"/>
      <c r="K299" s="83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s="69" customFormat="1" ht="20.25" customHeight="1">
      <c r="A300" s="11"/>
      <c r="B300" s="185"/>
      <c r="C300" s="25" t="s">
        <v>371</v>
      </c>
      <c r="D300" s="129" t="s">
        <v>7</v>
      </c>
      <c r="E300" s="136">
        <v>2</v>
      </c>
      <c r="F300" s="117" t="s">
        <v>124</v>
      </c>
      <c r="G300" s="119">
        <v>2110000</v>
      </c>
      <c r="H300" s="206" t="s">
        <v>173</v>
      </c>
      <c r="I300" s="273"/>
      <c r="J300" s="83"/>
      <c r="K300" s="83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s="69" customFormat="1" ht="21" customHeight="1">
      <c r="A301" s="11"/>
      <c r="B301" s="185"/>
      <c r="C301" s="25" t="s">
        <v>372</v>
      </c>
      <c r="D301" s="129" t="s">
        <v>7</v>
      </c>
      <c r="E301" s="165">
        <v>1</v>
      </c>
      <c r="F301" s="117" t="s">
        <v>101</v>
      </c>
      <c r="G301" s="119">
        <v>100000</v>
      </c>
      <c r="H301" s="206" t="s">
        <v>143</v>
      </c>
      <c r="I301" s="273"/>
      <c r="J301" s="83"/>
      <c r="K301" s="83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s="69" customFormat="1" ht="21" customHeight="1">
      <c r="A302" s="11"/>
      <c r="B302" s="185"/>
      <c r="C302" s="25" t="s">
        <v>218</v>
      </c>
      <c r="D302" s="129" t="s">
        <v>7</v>
      </c>
      <c r="E302" s="165">
        <v>2</v>
      </c>
      <c r="F302" s="117" t="s">
        <v>101</v>
      </c>
      <c r="G302" s="119">
        <v>600000</v>
      </c>
      <c r="H302" s="206" t="s">
        <v>223</v>
      </c>
      <c r="I302" s="273"/>
      <c r="J302" s="83"/>
      <c r="K302" s="83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s="69" customFormat="1" ht="27" customHeight="1">
      <c r="A303" s="11"/>
      <c r="B303" s="185"/>
      <c r="C303" s="25" t="s">
        <v>373</v>
      </c>
      <c r="D303" s="129" t="s">
        <v>7</v>
      </c>
      <c r="E303" s="165">
        <v>1</v>
      </c>
      <c r="F303" s="117" t="s">
        <v>101</v>
      </c>
      <c r="G303" s="119">
        <v>300000</v>
      </c>
      <c r="H303" s="206" t="s">
        <v>145</v>
      </c>
      <c r="I303" s="273"/>
      <c r="J303" s="83"/>
      <c r="K303" s="83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s="69" customFormat="1" ht="30" customHeight="1">
      <c r="A304" s="11"/>
      <c r="B304" s="188"/>
      <c r="C304" s="25" t="s">
        <v>275</v>
      </c>
      <c r="D304" s="129" t="s">
        <v>7</v>
      </c>
      <c r="E304" s="165">
        <v>2</v>
      </c>
      <c r="F304" s="21" t="s">
        <v>101</v>
      </c>
      <c r="G304" s="119">
        <v>200000</v>
      </c>
      <c r="H304" s="206" t="s">
        <v>177</v>
      </c>
      <c r="I304" s="273"/>
      <c r="J304" s="83"/>
      <c r="K304" s="83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s="69" customFormat="1" ht="21.75" customHeight="1">
      <c r="A305" s="11"/>
      <c r="B305" s="188"/>
      <c r="C305" s="25" t="s">
        <v>374</v>
      </c>
      <c r="D305" s="129" t="s">
        <v>7</v>
      </c>
      <c r="E305" s="165">
        <v>1</v>
      </c>
      <c r="F305" s="21" t="s">
        <v>101</v>
      </c>
      <c r="G305" s="119">
        <v>5000000</v>
      </c>
      <c r="H305" s="206" t="s">
        <v>143</v>
      </c>
      <c r="I305" s="273"/>
      <c r="J305" s="83"/>
      <c r="K305" s="83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s="69" customFormat="1" ht="24" customHeight="1">
      <c r="A306" s="11"/>
      <c r="B306" s="185"/>
      <c r="C306" s="304"/>
      <c r="D306" s="129"/>
      <c r="E306" s="165"/>
      <c r="F306" s="21"/>
      <c r="G306" s="119">
        <v>0</v>
      </c>
      <c r="H306" s="206"/>
      <c r="I306" s="273"/>
      <c r="J306" s="83"/>
      <c r="K306" s="83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s="69" customFormat="1" ht="21.75" customHeight="1">
      <c r="A307" s="99"/>
      <c r="B307" s="195" t="s">
        <v>165</v>
      </c>
      <c r="C307" s="91" t="s">
        <v>164</v>
      </c>
      <c r="D307" s="162"/>
      <c r="E307" s="165"/>
      <c r="F307" s="117"/>
      <c r="G307" s="297">
        <f>SUM(G308)+G315+G323+G331+G333</f>
        <v>178180000</v>
      </c>
      <c r="H307" s="211"/>
      <c r="I307" s="288"/>
      <c r="J307" s="83"/>
      <c r="K307" s="83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s="69" customFormat="1" ht="20.25" customHeight="1">
      <c r="A308" s="11" t="s">
        <v>14</v>
      </c>
      <c r="B308" s="180" t="s">
        <v>450</v>
      </c>
      <c r="C308" s="27" t="s">
        <v>82</v>
      </c>
      <c r="D308" s="162"/>
      <c r="E308" s="40"/>
      <c r="F308" s="117"/>
      <c r="G308" s="166">
        <f>SUM(G309:G314)</f>
        <v>5430000</v>
      </c>
      <c r="H308" s="211"/>
      <c r="I308" s="289"/>
      <c r="J308" s="83"/>
      <c r="K308" s="83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s="69" customFormat="1" ht="18" customHeight="1">
      <c r="A309" s="11"/>
      <c r="B309" s="196"/>
      <c r="C309" s="25" t="s">
        <v>423</v>
      </c>
      <c r="D309" s="162" t="s">
        <v>7</v>
      </c>
      <c r="E309" s="167">
        <v>2</v>
      </c>
      <c r="F309" s="117" t="s">
        <v>101</v>
      </c>
      <c r="G309" s="119">
        <v>2250000</v>
      </c>
      <c r="H309" s="206" t="s">
        <v>130</v>
      </c>
      <c r="I309" s="273"/>
      <c r="J309" s="83"/>
      <c r="K309" s="83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s="69" customFormat="1" ht="27" customHeight="1">
      <c r="A310" s="101"/>
      <c r="B310" s="196"/>
      <c r="C310" s="25" t="s">
        <v>281</v>
      </c>
      <c r="D310" s="162" t="s">
        <v>7</v>
      </c>
      <c r="E310" s="165">
        <v>2</v>
      </c>
      <c r="F310" s="117" t="s">
        <v>101</v>
      </c>
      <c r="G310" s="119">
        <v>1500000</v>
      </c>
      <c r="H310" s="206" t="s">
        <v>131</v>
      </c>
      <c r="I310" s="273"/>
      <c r="J310" s="83"/>
      <c r="K310" s="83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s="69" customFormat="1" ht="17.25" customHeight="1">
      <c r="A311" s="101"/>
      <c r="B311" s="196"/>
      <c r="C311" s="25" t="s">
        <v>375</v>
      </c>
      <c r="D311" s="162" t="s">
        <v>7</v>
      </c>
      <c r="E311" s="165">
        <v>2</v>
      </c>
      <c r="F311" s="117" t="s">
        <v>101</v>
      </c>
      <c r="G311" s="119">
        <v>500000</v>
      </c>
      <c r="H311" s="206" t="s">
        <v>131</v>
      </c>
      <c r="I311" s="273"/>
      <c r="J311" s="83"/>
      <c r="K311" s="83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s="69" customFormat="1" ht="28.5" customHeight="1">
      <c r="A312" s="101"/>
      <c r="B312" s="196"/>
      <c r="C312" s="25" t="s">
        <v>376</v>
      </c>
      <c r="D312" s="162"/>
      <c r="E312" s="165">
        <v>2</v>
      </c>
      <c r="F312" s="117" t="s">
        <v>101</v>
      </c>
      <c r="G312" s="119">
        <v>1000000</v>
      </c>
      <c r="H312" s="206" t="s">
        <v>363</v>
      </c>
      <c r="I312" s="273"/>
      <c r="J312" s="83"/>
      <c r="K312" s="83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s="69" customFormat="1" ht="21.75" customHeight="1">
      <c r="A313" s="101"/>
      <c r="B313" s="196"/>
      <c r="C313" s="25" t="s">
        <v>424</v>
      </c>
      <c r="D313" s="162"/>
      <c r="E313" s="165">
        <v>2</v>
      </c>
      <c r="F313" s="117" t="s">
        <v>101</v>
      </c>
      <c r="G313" s="119">
        <v>80000</v>
      </c>
      <c r="H313" s="206" t="s">
        <v>425</v>
      </c>
      <c r="I313" s="273"/>
      <c r="J313" s="83"/>
      <c r="K313" s="83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s="69" customFormat="1" ht="18.75" customHeight="1">
      <c r="A314" s="101"/>
      <c r="B314" s="196"/>
      <c r="C314" s="25" t="s">
        <v>255</v>
      </c>
      <c r="D314" s="162" t="s">
        <v>7</v>
      </c>
      <c r="E314" s="165">
        <v>2</v>
      </c>
      <c r="F314" s="117" t="s">
        <v>321</v>
      </c>
      <c r="G314" s="119">
        <v>100000</v>
      </c>
      <c r="H314" s="206" t="s">
        <v>173</v>
      </c>
      <c r="I314" s="273"/>
      <c r="J314" s="83"/>
      <c r="K314" s="83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s="69" customFormat="1" ht="20.25" customHeight="1">
      <c r="A315" s="11" t="s">
        <v>14</v>
      </c>
      <c r="B315" s="180" t="s">
        <v>451</v>
      </c>
      <c r="C315" s="27" t="s">
        <v>88</v>
      </c>
      <c r="D315" s="162"/>
      <c r="E315" s="40"/>
      <c r="F315" s="117"/>
      <c r="G315" s="166">
        <f>SUM(G316:G322)</f>
        <v>16200000</v>
      </c>
      <c r="H315" s="211"/>
      <c r="I315" s="289"/>
      <c r="J315" s="83"/>
      <c r="K315" s="83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s="69" customFormat="1" ht="21" customHeight="1">
      <c r="A316" s="11"/>
      <c r="B316" s="196"/>
      <c r="C316" s="25" t="s">
        <v>426</v>
      </c>
      <c r="D316" s="162" t="s">
        <v>7</v>
      </c>
      <c r="E316" s="165">
        <v>1</v>
      </c>
      <c r="F316" s="117" t="s">
        <v>101</v>
      </c>
      <c r="G316" s="119">
        <v>200000</v>
      </c>
      <c r="H316" s="206" t="s">
        <v>425</v>
      </c>
      <c r="I316" s="273"/>
      <c r="J316" s="83"/>
      <c r="K316" s="83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s="69" customFormat="1" ht="20.25" customHeight="1">
      <c r="A317" s="11"/>
      <c r="B317" s="197"/>
      <c r="C317" s="25" t="s">
        <v>377</v>
      </c>
      <c r="D317" s="162" t="s">
        <v>7</v>
      </c>
      <c r="E317" s="165">
        <v>1</v>
      </c>
      <c r="F317" s="117" t="s">
        <v>101</v>
      </c>
      <c r="G317" s="119">
        <v>5000000</v>
      </c>
      <c r="H317" s="206" t="s">
        <v>93</v>
      </c>
      <c r="I317" s="273"/>
      <c r="J317" s="83"/>
      <c r="K317" s="83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s="69" customFormat="1" ht="23.25" customHeight="1">
      <c r="A318" s="11"/>
      <c r="B318" s="197"/>
      <c r="C318" s="25" t="s">
        <v>427</v>
      </c>
      <c r="D318" s="162" t="s">
        <v>7</v>
      </c>
      <c r="E318" s="165">
        <v>1</v>
      </c>
      <c r="F318" s="117" t="s">
        <v>101</v>
      </c>
      <c r="G318" s="119">
        <v>3000000</v>
      </c>
      <c r="H318" s="206" t="s">
        <v>425</v>
      </c>
      <c r="I318" s="273"/>
      <c r="J318" s="83"/>
      <c r="K318" s="83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s="69" customFormat="1" ht="20.25" customHeight="1">
      <c r="A319" s="11"/>
      <c r="B319" s="197"/>
      <c r="C319" s="25" t="s">
        <v>428</v>
      </c>
      <c r="D319" s="162" t="s">
        <v>7</v>
      </c>
      <c r="E319" s="165">
        <v>1</v>
      </c>
      <c r="F319" s="117" t="s">
        <v>101</v>
      </c>
      <c r="G319" s="119">
        <v>500000</v>
      </c>
      <c r="H319" s="206" t="s">
        <v>130</v>
      </c>
      <c r="I319" s="273"/>
      <c r="J319" s="83"/>
      <c r="K319" s="83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s="69" customFormat="1" ht="20.25" customHeight="1">
      <c r="A320" s="11"/>
      <c r="B320" s="196"/>
      <c r="C320" s="25" t="s">
        <v>292</v>
      </c>
      <c r="D320" s="162" t="s">
        <v>7</v>
      </c>
      <c r="E320" s="165">
        <v>1</v>
      </c>
      <c r="F320" s="117" t="s">
        <v>101</v>
      </c>
      <c r="G320" s="119">
        <v>1000000</v>
      </c>
      <c r="H320" s="206" t="s">
        <v>177</v>
      </c>
      <c r="I320" s="273"/>
      <c r="J320" s="83"/>
      <c r="K320" s="83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s="69" customFormat="1" ht="33" customHeight="1">
      <c r="A321" s="11"/>
      <c r="B321" s="196"/>
      <c r="C321" s="25" t="s">
        <v>429</v>
      </c>
      <c r="D321" s="162" t="s">
        <v>7</v>
      </c>
      <c r="E321" s="165">
        <v>1</v>
      </c>
      <c r="F321" s="117" t="s">
        <v>101</v>
      </c>
      <c r="G321" s="119">
        <v>6000000</v>
      </c>
      <c r="H321" s="206" t="s">
        <v>130</v>
      </c>
      <c r="I321" s="273"/>
      <c r="J321" s="83"/>
      <c r="K321" s="83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s="69" customFormat="1" ht="21.75" customHeight="1">
      <c r="A322" s="11"/>
      <c r="B322" s="196"/>
      <c r="C322" s="25" t="s">
        <v>78</v>
      </c>
      <c r="D322" s="162" t="s">
        <v>7</v>
      </c>
      <c r="E322" s="165">
        <v>1</v>
      </c>
      <c r="F322" s="117" t="s">
        <v>321</v>
      </c>
      <c r="G322" s="119">
        <v>500000</v>
      </c>
      <c r="H322" s="206" t="s">
        <v>129</v>
      </c>
      <c r="I322" s="273"/>
      <c r="J322" s="83"/>
      <c r="K322" s="83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s="69" customFormat="1" ht="24" customHeight="1">
      <c r="A323" s="11" t="s">
        <v>14</v>
      </c>
      <c r="B323" s="186" t="s">
        <v>72</v>
      </c>
      <c r="C323" s="26" t="s">
        <v>73</v>
      </c>
      <c r="D323" s="162"/>
      <c r="E323" s="136" t="s">
        <v>1</v>
      </c>
      <c r="F323" s="125"/>
      <c r="G323" s="166">
        <f>SUM(G324:G330)</f>
        <v>146550000</v>
      </c>
      <c r="H323" s="211"/>
      <c r="I323" s="289"/>
      <c r="J323" s="261"/>
      <c r="K323" s="261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</row>
    <row r="324" spans="1:77" s="69" customFormat="1" ht="29.25" customHeight="1">
      <c r="A324" s="11"/>
      <c r="B324" s="197"/>
      <c r="C324" s="25" t="s">
        <v>378</v>
      </c>
      <c r="D324" s="162" t="s">
        <v>7</v>
      </c>
      <c r="E324" s="165" t="s">
        <v>322</v>
      </c>
      <c r="F324" s="117" t="s">
        <v>103</v>
      </c>
      <c r="G324" s="119">
        <v>40000000</v>
      </c>
      <c r="H324" s="206" t="s">
        <v>134</v>
      </c>
      <c r="I324" s="273"/>
      <c r="J324" s="261"/>
      <c r="K324" s="261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</row>
    <row r="325" spans="1:77" s="69" customFormat="1" ht="32.25" customHeight="1">
      <c r="A325" s="11"/>
      <c r="B325" s="197"/>
      <c r="C325" s="25" t="s">
        <v>439</v>
      </c>
      <c r="D325" s="162" t="s">
        <v>7</v>
      </c>
      <c r="E325" s="165" t="s">
        <v>322</v>
      </c>
      <c r="F325" s="117" t="s">
        <v>321</v>
      </c>
      <c r="G325" s="173">
        <v>2000000</v>
      </c>
      <c r="H325" s="206" t="s">
        <v>224</v>
      </c>
      <c r="I325" s="273"/>
      <c r="J325" s="261"/>
      <c r="K325" s="261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</row>
    <row r="326" spans="1:77" s="69" customFormat="1" ht="24" customHeight="1">
      <c r="A326" s="11"/>
      <c r="B326" s="185"/>
      <c r="C326" s="25" t="s">
        <v>439</v>
      </c>
      <c r="D326" s="162" t="s">
        <v>7</v>
      </c>
      <c r="E326" s="165" t="s">
        <v>322</v>
      </c>
      <c r="F326" s="117" t="s">
        <v>321</v>
      </c>
      <c r="G326" s="119">
        <v>2000000</v>
      </c>
      <c r="H326" s="206" t="s">
        <v>128</v>
      </c>
      <c r="I326" s="273"/>
      <c r="J326" s="261"/>
      <c r="K326" s="261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</row>
    <row r="327" spans="1:77" s="69" customFormat="1" ht="30" customHeight="1">
      <c r="A327" s="11"/>
      <c r="B327" s="185"/>
      <c r="C327" s="25" t="s">
        <v>439</v>
      </c>
      <c r="D327" s="162" t="s">
        <v>7</v>
      </c>
      <c r="E327" s="165" t="s">
        <v>322</v>
      </c>
      <c r="F327" s="117" t="s">
        <v>321</v>
      </c>
      <c r="G327" s="119">
        <v>2000000</v>
      </c>
      <c r="H327" s="206" t="s">
        <v>168</v>
      </c>
      <c r="I327" s="273"/>
      <c r="J327" s="261"/>
      <c r="K327" s="261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</row>
    <row r="328" spans="1:77" s="69" customFormat="1" ht="20.25" customHeight="1">
      <c r="A328" s="11"/>
      <c r="B328" s="185"/>
      <c r="C328" s="25" t="s">
        <v>197</v>
      </c>
      <c r="D328" s="162" t="s">
        <v>7</v>
      </c>
      <c r="E328" s="165" t="s">
        <v>322</v>
      </c>
      <c r="F328" s="117" t="s">
        <v>321</v>
      </c>
      <c r="G328" s="119">
        <v>1000000</v>
      </c>
      <c r="H328" s="206" t="s">
        <v>128</v>
      </c>
      <c r="I328" s="273"/>
      <c r="J328" s="261"/>
      <c r="K328" s="261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</row>
    <row r="329" spans="1:77" s="69" customFormat="1" ht="31.5" customHeight="1">
      <c r="A329" s="11"/>
      <c r="B329" s="185"/>
      <c r="C329" s="25" t="s">
        <v>440</v>
      </c>
      <c r="D329" s="162" t="s">
        <v>7</v>
      </c>
      <c r="E329" s="165">
        <v>2</v>
      </c>
      <c r="F329" s="117" t="s">
        <v>103</v>
      </c>
      <c r="G329" s="119">
        <v>99000000</v>
      </c>
      <c r="H329" s="206" t="s">
        <v>363</v>
      </c>
      <c r="I329" s="273"/>
      <c r="J329" s="261"/>
      <c r="K329" s="261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</row>
    <row r="330" spans="1:77" s="69" customFormat="1" ht="19.5" customHeight="1">
      <c r="A330" s="11"/>
      <c r="B330" s="185"/>
      <c r="C330" s="25" t="s">
        <v>441</v>
      </c>
      <c r="D330" s="162" t="s">
        <v>7</v>
      </c>
      <c r="E330" s="165">
        <v>2</v>
      </c>
      <c r="F330" s="117" t="s">
        <v>103</v>
      </c>
      <c r="G330" s="173">
        <v>550000</v>
      </c>
      <c r="H330" s="206" t="s">
        <v>139</v>
      </c>
      <c r="I330" s="273"/>
      <c r="J330" s="261"/>
      <c r="K330" s="261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</row>
    <row r="331" spans="1:77" s="69" customFormat="1" ht="21.75" customHeight="1">
      <c r="A331" s="11" t="s">
        <v>14</v>
      </c>
      <c r="B331" s="186" t="s">
        <v>452</v>
      </c>
      <c r="C331" s="26" t="s">
        <v>179</v>
      </c>
      <c r="D331" s="162"/>
      <c r="E331" s="136" t="s">
        <v>1</v>
      </c>
      <c r="F331" s="125"/>
      <c r="G331" s="166">
        <f>SUM(G332:G332)</f>
        <v>5000000</v>
      </c>
      <c r="H331" s="77"/>
      <c r="I331" s="289"/>
      <c r="J331" s="261"/>
      <c r="K331" s="261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</row>
    <row r="332" spans="1:77" s="69" customFormat="1" ht="24" customHeight="1">
      <c r="A332" s="11"/>
      <c r="B332" s="185"/>
      <c r="C332" s="25" t="s">
        <v>430</v>
      </c>
      <c r="D332" s="162" t="s">
        <v>7</v>
      </c>
      <c r="E332" s="165">
        <v>2</v>
      </c>
      <c r="F332" s="21" t="s">
        <v>101</v>
      </c>
      <c r="G332" s="119">
        <v>5000000</v>
      </c>
      <c r="H332" s="206" t="s">
        <v>177</v>
      </c>
      <c r="I332" s="273"/>
      <c r="J332" s="261"/>
      <c r="K332" s="261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</row>
    <row r="333" spans="1:77" s="69" customFormat="1" ht="21" customHeight="1">
      <c r="A333" s="11" t="s">
        <v>14</v>
      </c>
      <c r="B333" s="180" t="s">
        <v>453</v>
      </c>
      <c r="C333" s="27" t="s">
        <v>181</v>
      </c>
      <c r="D333" s="162"/>
      <c r="E333" s="40"/>
      <c r="F333" s="117"/>
      <c r="G333" s="166">
        <f>SUM(G334)</f>
        <v>5000000</v>
      </c>
      <c r="H333" s="211"/>
      <c r="I333" s="289"/>
      <c r="J333" s="83"/>
      <c r="K333" s="83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s="69" customFormat="1" ht="24" customHeight="1">
      <c r="A334" s="11"/>
      <c r="B334" s="197"/>
      <c r="C334" s="25" t="s">
        <v>431</v>
      </c>
      <c r="D334" s="162" t="s">
        <v>7</v>
      </c>
      <c r="E334" s="165">
        <v>2</v>
      </c>
      <c r="F334" s="21" t="s">
        <v>101</v>
      </c>
      <c r="G334" s="119">
        <v>5000000</v>
      </c>
      <c r="H334" s="206" t="s">
        <v>177</v>
      </c>
      <c r="I334" s="273"/>
      <c r="J334" s="83"/>
      <c r="K334" s="83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s="69" customFormat="1" ht="24.75" customHeight="1">
      <c r="A335" s="11"/>
      <c r="B335" s="185"/>
      <c r="C335" s="33"/>
      <c r="D335" s="162"/>
      <c r="E335" s="165"/>
      <c r="F335" s="21"/>
      <c r="G335" s="215">
        <f>SUM(G336)</f>
        <v>43000000</v>
      </c>
      <c r="H335" s="206"/>
      <c r="I335" s="276"/>
      <c r="J335" s="261"/>
      <c r="K335" s="261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</row>
    <row r="336" spans="1:77" s="69" customFormat="1" ht="22.5" customHeight="1">
      <c r="A336" s="11"/>
      <c r="B336" s="180" t="s">
        <v>454</v>
      </c>
      <c r="C336" s="27" t="s">
        <v>182</v>
      </c>
      <c r="D336" s="162"/>
      <c r="E336" s="165"/>
      <c r="F336" s="21"/>
      <c r="G336" s="166">
        <f>SUM(G337)+G338</f>
        <v>43000000</v>
      </c>
      <c r="H336" s="206"/>
      <c r="I336" s="289"/>
      <c r="J336" s="83"/>
      <c r="K336" s="83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s="69" customFormat="1" ht="33.75" customHeight="1">
      <c r="A337" s="11"/>
      <c r="B337" s="197"/>
      <c r="C337" s="25" t="s">
        <v>432</v>
      </c>
      <c r="D337" s="162"/>
      <c r="E337" s="167">
        <v>2</v>
      </c>
      <c r="F337" s="21" t="s">
        <v>321</v>
      </c>
      <c r="G337" s="119">
        <v>32000000</v>
      </c>
      <c r="H337" s="206" t="s">
        <v>134</v>
      </c>
      <c r="I337" s="273"/>
      <c r="J337" s="83"/>
      <c r="K337" s="83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s="69" customFormat="1" ht="29.25" customHeight="1">
      <c r="A338" s="11"/>
      <c r="B338" s="197"/>
      <c r="C338" s="25" t="s">
        <v>433</v>
      </c>
      <c r="D338" s="162" t="s">
        <v>5</v>
      </c>
      <c r="E338" s="167">
        <v>1</v>
      </c>
      <c r="F338" s="21" t="s">
        <v>103</v>
      </c>
      <c r="G338" s="119">
        <v>11000000</v>
      </c>
      <c r="H338" s="206" t="s">
        <v>379</v>
      </c>
      <c r="I338" s="273"/>
      <c r="J338" s="83"/>
      <c r="K338" s="83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s="69" customFormat="1" ht="14.25" customHeight="1">
      <c r="A339" s="11"/>
      <c r="B339" s="52"/>
      <c r="C339" s="106"/>
      <c r="D339" s="162"/>
      <c r="E339" s="165"/>
      <c r="F339" s="21"/>
      <c r="G339" s="119"/>
      <c r="H339" s="74"/>
      <c r="I339" s="273"/>
      <c r="J339" s="261"/>
      <c r="K339" s="261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</row>
    <row r="340" spans="1:77" s="69" customFormat="1" ht="21.75" customHeight="1">
      <c r="A340" s="98" t="s">
        <v>74</v>
      </c>
      <c r="B340" s="185"/>
      <c r="C340" s="234" t="s">
        <v>324</v>
      </c>
      <c r="D340" s="174"/>
      <c r="E340" s="175"/>
      <c r="F340" s="125"/>
      <c r="G340" s="119">
        <f>SUM(G6)+G11+G26+G41+G70+G86+G99+G148+G161+G185+G220+G246+G249+G307+G335</f>
        <v>1940380000</v>
      </c>
      <c r="H340" s="77"/>
      <c r="I340" s="273"/>
      <c r="J340" s="83"/>
      <c r="K340" s="83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8:9" ht="12.75">
      <c r="H341" s="294"/>
      <c r="I341" s="290"/>
    </row>
    <row r="342" spans="5:9" ht="12.75">
      <c r="E342" s="176"/>
      <c r="F342" s="177"/>
      <c r="G342" s="178"/>
      <c r="H342" s="294"/>
      <c r="I342" s="178"/>
    </row>
    <row r="343" spans="5:8" ht="12.75">
      <c r="E343" s="176"/>
      <c r="F343" s="177"/>
      <c r="G343" s="39"/>
      <c r="H343" s="294"/>
    </row>
    <row r="344" spans="5:8" ht="12.75">
      <c r="E344" s="176"/>
      <c r="F344" s="177"/>
      <c r="G344" s="39"/>
      <c r="H344" s="294"/>
    </row>
    <row r="345" spans="5:9" ht="12.75">
      <c r="E345" s="176"/>
      <c r="F345" s="177"/>
      <c r="G345" s="179"/>
      <c r="H345" s="294"/>
      <c r="I345" s="179"/>
    </row>
    <row r="346" spans="5:8" ht="12.75">
      <c r="E346" s="176"/>
      <c r="F346" s="177"/>
      <c r="G346" s="39"/>
      <c r="H346" s="294"/>
    </row>
    <row r="347" spans="5:8" ht="12.75">
      <c r="E347" s="176"/>
      <c r="F347" s="177"/>
      <c r="G347" s="39"/>
      <c r="H347" s="294"/>
    </row>
    <row r="348" spans="5:8" ht="12.75">
      <c r="E348" s="176"/>
      <c r="F348" s="177"/>
      <c r="G348" s="39"/>
      <c r="H348" s="294"/>
    </row>
    <row r="349" spans="5:8" ht="12.75">
      <c r="E349" s="176"/>
      <c r="F349" s="177"/>
      <c r="G349" s="39"/>
      <c r="H349" s="294"/>
    </row>
    <row r="350" spans="5:8" ht="12.75">
      <c r="E350" s="176"/>
      <c r="F350" s="177"/>
      <c r="G350" s="39"/>
      <c r="H350" s="294"/>
    </row>
    <row r="351" spans="5:8" ht="12.75">
      <c r="E351" s="176"/>
      <c r="F351" s="177"/>
      <c r="G351" s="39"/>
      <c r="H351" s="294"/>
    </row>
    <row r="352" spans="5:8" ht="12.75">
      <c r="E352" s="176"/>
      <c r="F352" s="177"/>
      <c r="G352" s="39"/>
      <c r="H352" s="294"/>
    </row>
    <row r="353" spans="5:8" ht="12.75">
      <c r="E353" s="176"/>
      <c r="G353" s="39"/>
      <c r="H353" s="294"/>
    </row>
    <row r="354" spans="5:8" ht="12.75">
      <c r="E354" s="176"/>
      <c r="G354" s="39"/>
      <c r="H354" s="294"/>
    </row>
    <row r="355" spans="5:8" ht="12.75">
      <c r="E355" s="176"/>
      <c r="G355" s="39"/>
      <c r="H355" s="294"/>
    </row>
    <row r="356" spans="5:8" ht="12.75">
      <c r="E356" s="176"/>
      <c r="G356" s="39"/>
      <c r="H356" s="294"/>
    </row>
    <row r="357" spans="5:8" ht="12.75">
      <c r="E357" s="176"/>
      <c r="G357" s="39"/>
      <c r="H357" s="294"/>
    </row>
    <row r="358" spans="5:8" ht="12.75">
      <c r="E358" s="176"/>
      <c r="G358" s="39"/>
      <c r="H358" s="294"/>
    </row>
    <row r="359" spans="5:8" ht="12.75">
      <c r="E359" s="176"/>
      <c r="G359" s="39"/>
      <c r="H359" s="294"/>
    </row>
    <row r="360" spans="5:8" ht="12.75">
      <c r="E360" s="176"/>
      <c r="G360" s="39"/>
      <c r="H360" s="294"/>
    </row>
    <row r="361" spans="5:8" ht="12.75">
      <c r="E361" s="176"/>
      <c r="G361" s="39"/>
      <c r="H361" s="294"/>
    </row>
    <row r="362" spans="5:8" ht="12.75">
      <c r="E362" s="176"/>
      <c r="G362" s="39"/>
      <c r="H362" s="294"/>
    </row>
    <row r="363" spans="7:8" ht="12.75">
      <c r="G363" s="39"/>
      <c r="H363" s="294"/>
    </row>
    <row r="364" spans="7:8" ht="12.75">
      <c r="G364" s="39"/>
      <c r="H364" s="294"/>
    </row>
    <row r="365" ht="12.75">
      <c r="H365" s="294"/>
    </row>
    <row r="366" ht="12.75">
      <c r="H366" s="294"/>
    </row>
    <row r="367" ht="12.75">
      <c r="H367" s="294"/>
    </row>
    <row r="368" ht="12.75">
      <c r="H368" s="294"/>
    </row>
    <row r="369" ht="12.75">
      <c r="H369" s="294"/>
    </row>
    <row r="370" ht="12.75">
      <c r="H370" s="294"/>
    </row>
    <row r="371" ht="12.75">
      <c r="H371" s="294"/>
    </row>
    <row r="372" ht="12.75">
      <c r="H372" s="294"/>
    </row>
    <row r="373" ht="12.75">
      <c r="H373" s="294"/>
    </row>
    <row r="374" ht="12.75">
      <c r="H374" s="294"/>
    </row>
    <row r="375" ht="12.75">
      <c r="H375" s="294"/>
    </row>
    <row r="376" ht="12.75">
      <c r="H376" s="294"/>
    </row>
    <row r="377" ht="12.75">
      <c r="H377" s="294"/>
    </row>
    <row r="378" ht="12.75">
      <c r="H378" s="294"/>
    </row>
    <row r="379" ht="12.75">
      <c r="H379" s="294"/>
    </row>
    <row r="380" ht="12.75">
      <c r="H380" s="294"/>
    </row>
    <row r="381" ht="12.75">
      <c r="H381" s="294"/>
    </row>
    <row r="382" ht="12.75">
      <c r="H382" s="294"/>
    </row>
    <row r="383" ht="12.75">
      <c r="H383" s="294"/>
    </row>
    <row r="384" ht="12.75">
      <c r="H384" s="294"/>
    </row>
    <row r="385" ht="12.75">
      <c r="H385" s="294"/>
    </row>
    <row r="386" ht="12.75">
      <c r="H386" s="294"/>
    </row>
    <row r="387" ht="12.75">
      <c r="H387" s="294"/>
    </row>
    <row r="388" ht="12.75">
      <c r="H388" s="294"/>
    </row>
    <row r="389" ht="12.75">
      <c r="H389" s="294"/>
    </row>
    <row r="390" ht="12.75">
      <c r="H390" s="294"/>
    </row>
    <row r="391" ht="12.75">
      <c r="H391" s="294"/>
    </row>
    <row r="392" ht="12.75">
      <c r="H392" s="294"/>
    </row>
    <row r="393" ht="12.75">
      <c r="H393" s="294"/>
    </row>
    <row r="394" ht="12.75">
      <c r="H394" s="294"/>
    </row>
    <row r="395" ht="12.75">
      <c r="H395" s="294"/>
    </row>
    <row r="396" ht="12.75">
      <c r="H396" s="294"/>
    </row>
    <row r="397" ht="12.75">
      <c r="H397" s="294"/>
    </row>
    <row r="398" ht="12.75">
      <c r="H398" s="294"/>
    </row>
    <row r="399" ht="12.75">
      <c r="H399" s="294"/>
    </row>
    <row r="400" ht="12.75">
      <c r="H400" s="294"/>
    </row>
    <row r="401" ht="12.75">
      <c r="H401" s="294"/>
    </row>
    <row r="402" ht="12.75">
      <c r="H402" s="294"/>
    </row>
    <row r="403" ht="12.75">
      <c r="H403" s="294"/>
    </row>
    <row r="404" ht="12.75">
      <c r="H404" s="294"/>
    </row>
    <row r="405" ht="12.75">
      <c r="H405" s="294"/>
    </row>
    <row r="406" ht="12.75">
      <c r="H406" s="294"/>
    </row>
    <row r="407" ht="12.75">
      <c r="H407" s="294"/>
    </row>
    <row r="408" ht="12.75">
      <c r="H408" s="294"/>
    </row>
    <row r="409" ht="12.75">
      <c r="H409" s="294"/>
    </row>
    <row r="410" ht="12.75">
      <c r="H410" s="294"/>
    </row>
    <row r="411" ht="12.75">
      <c r="H411" s="294"/>
    </row>
    <row r="412" ht="12.75">
      <c r="H412" s="294"/>
    </row>
    <row r="413" ht="12.75">
      <c r="H413" s="294"/>
    </row>
    <row r="414" ht="12.75">
      <c r="H414" s="294"/>
    </row>
    <row r="415" ht="12.75">
      <c r="H415" s="294"/>
    </row>
    <row r="416" ht="12.75">
      <c r="H416" s="294"/>
    </row>
    <row r="417" ht="12.75">
      <c r="H417" s="294"/>
    </row>
    <row r="418" ht="12.75">
      <c r="H418" s="294"/>
    </row>
    <row r="419" ht="12.75">
      <c r="H419" s="294"/>
    </row>
    <row r="420" ht="12.75">
      <c r="H420" s="294"/>
    </row>
    <row r="421" ht="12.75">
      <c r="H421" s="294"/>
    </row>
    <row r="422" ht="12.75">
      <c r="H422" s="294"/>
    </row>
    <row r="423" ht="12.75">
      <c r="H423" s="294"/>
    </row>
    <row r="424" ht="12.75">
      <c r="H424" s="294"/>
    </row>
    <row r="425" ht="12.75">
      <c r="H425" s="294"/>
    </row>
    <row r="426" ht="12.75">
      <c r="H426" s="294"/>
    </row>
    <row r="427" ht="12.75">
      <c r="H427" s="294"/>
    </row>
    <row r="428" ht="12.75">
      <c r="H428" s="294"/>
    </row>
    <row r="429" ht="12.75">
      <c r="H429" s="294"/>
    </row>
    <row r="430" ht="12.75">
      <c r="H430" s="294"/>
    </row>
    <row r="431" ht="12.75">
      <c r="H431" s="294"/>
    </row>
    <row r="432" ht="12.75">
      <c r="H432" s="294"/>
    </row>
    <row r="433" ht="12.75">
      <c r="H433" s="294"/>
    </row>
    <row r="434" ht="12.75">
      <c r="H434" s="294"/>
    </row>
    <row r="435" ht="12.75">
      <c r="H435" s="294"/>
    </row>
    <row r="436" ht="12.75">
      <c r="H436" s="294"/>
    </row>
    <row r="437" ht="12.75">
      <c r="H437" s="294"/>
    </row>
    <row r="438" ht="12.75">
      <c r="H438" s="294"/>
    </row>
    <row r="439" ht="12.75">
      <c r="H439" s="294"/>
    </row>
    <row r="440" ht="12.75">
      <c r="H440" s="294"/>
    </row>
    <row r="441" ht="12.75">
      <c r="H441" s="294"/>
    </row>
    <row r="442" ht="12.75">
      <c r="H442" s="294"/>
    </row>
    <row r="443" ht="12.75">
      <c r="H443" s="294"/>
    </row>
    <row r="444" ht="12.75">
      <c r="H444" s="294"/>
    </row>
    <row r="445" ht="12.75">
      <c r="H445" s="294"/>
    </row>
    <row r="446" ht="12.75">
      <c r="H446" s="294"/>
    </row>
    <row r="447" ht="12.75">
      <c r="H447" s="294"/>
    </row>
    <row r="448" ht="12.75">
      <c r="H448" s="294"/>
    </row>
    <row r="449" ht="12.75">
      <c r="H449" s="294"/>
    </row>
    <row r="450" ht="12.75">
      <c r="H450" s="294"/>
    </row>
    <row r="451" ht="12.75">
      <c r="H451" s="294"/>
    </row>
    <row r="452" ht="12.75">
      <c r="H452" s="294"/>
    </row>
    <row r="453" ht="12.75">
      <c r="H453" s="294"/>
    </row>
    <row r="454" ht="12.75">
      <c r="H454" s="294"/>
    </row>
    <row r="455" ht="12.75">
      <c r="H455" s="294"/>
    </row>
    <row r="456" ht="12.75">
      <c r="H456" s="294"/>
    </row>
    <row r="457" ht="12.75">
      <c r="H457" s="294"/>
    </row>
    <row r="458" ht="12.75">
      <c r="H458" s="294"/>
    </row>
    <row r="459" ht="12.75">
      <c r="H459" s="294"/>
    </row>
    <row r="460" ht="12.75">
      <c r="H460" s="294"/>
    </row>
    <row r="461" ht="12.75">
      <c r="H461" s="294"/>
    </row>
    <row r="462" spans="7:8" ht="12.75">
      <c r="G462" s="39"/>
      <c r="H462" s="294"/>
    </row>
    <row r="463" spans="7:8" ht="12.75">
      <c r="G463" s="39"/>
      <c r="H463" s="294"/>
    </row>
    <row r="464" spans="7:8" ht="12.75">
      <c r="G464" s="39"/>
      <c r="H464" s="294"/>
    </row>
    <row r="465" spans="7:8" ht="12.75">
      <c r="G465" s="39"/>
      <c r="H465" s="294"/>
    </row>
    <row r="466" spans="7:9" ht="12.75">
      <c r="G466" s="285"/>
      <c r="H466" s="294"/>
      <c r="I466" s="285"/>
    </row>
    <row r="467" spans="7:8" ht="12.75">
      <c r="G467" s="39"/>
      <c r="H467" s="295"/>
    </row>
    <row r="468" spans="7:8" ht="12.75">
      <c r="G468" s="39"/>
      <c r="H468" s="294"/>
    </row>
    <row r="469" spans="7:8" ht="12.75">
      <c r="G469" s="39"/>
      <c r="H469" s="294"/>
    </row>
    <row r="470" spans="7:8" ht="12.75">
      <c r="G470" s="39"/>
      <c r="H470" s="294"/>
    </row>
    <row r="471" spans="7:8" ht="12.75">
      <c r="G471" s="39"/>
      <c r="H471" s="294"/>
    </row>
    <row r="472" spans="7:8" ht="12.75">
      <c r="G472" s="39"/>
      <c r="H472" s="294"/>
    </row>
    <row r="473" spans="7:8" ht="12.75">
      <c r="G473" s="39"/>
      <c r="H473" s="294"/>
    </row>
    <row r="474" spans="7:8" ht="12.75">
      <c r="G474" s="39"/>
      <c r="H474" s="294"/>
    </row>
    <row r="475" spans="7:8" ht="12.75">
      <c r="G475" s="39"/>
      <c r="H475" s="294"/>
    </row>
    <row r="476" spans="7:8" ht="12.75">
      <c r="G476" s="39"/>
      <c r="H476" s="294"/>
    </row>
    <row r="477" spans="7:8" ht="12.75">
      <c r="G477" s="39"/>
      <c r="H477" s="294"/>
    </row>
    <row r="478" spans="7:8" ht="12.75">
      <c r="G478" s="39"/>
      <c r="H478" s="294"/>
    </row>
    <row r="479" spans="7:8" ht="12.75">
      <c r="G479" s="39"/>
      <c r="H479" s="294"/>
    </row>
    <row r="480" spans="7:8" ht="12.75">
      <c r="G480" s="39"/>
      <c r="H480" s="294"/>
    </row>
    <row r="481" spans="7:8" ht="12.75">
      <c r="G481" s="39"/>
      <c r="H481" s="294"/>
    </row>
    <row r="482" spans="7:8" ht="12.75">
      <c r="G482" s="39"/>
      <c r="H482" s="294"/>
    </row>
    <row r="483" spans="7:8" ht="12.75">
      <c r="G483" s="39"/>
      <c r="H483" s="294"/>
    </row>
    <row r="484" spans="7:8" ht="12.75">
      <c r="G484" s="39"/>
      <c r="H484" s="294"/>
    </row>
    <row r="485" spans="7:8" ht="12.75">
      <c r="G485" s="39"/>
      <c r="H485" s="294"/>
    </row>
    <row r="486" spans="7:8" ht="12.75">
      <c r="G486" s="39"/>
      <c r="H486" s="294"/>
    </row>
    <row r="487" spans="7:8" ht="12.75">
      <c r="G487" s="39"/>
      <c r="H487" s="294"/>
    </row>
    <row r="488" spans="7:8" ht="12.75">
      <c r="G488" s="39"/>
      <c r="H488" s="294"/>
    </row>
    <row r="489" spans="7:8" ht="12.75">
      <c r="G489" s="39"/>
      <c r="H489" s="294"/>
    </row>
    <row r="490" spans="7:8" ht="12.75">
      <c r="G490" s="39"/>
      <c r="H490" s="294"/>
    </row>
    <row r="491" spans="7:8" ht="12.75">
      <c r="G491" s="39"/>
      <c r="H491" s="294"/>
    </row>
    <row r="492" spans="7:8" ht="12.75">
      <c r="G492" s="39"/>
      <c r="H492" s="294"/>
    </row>
    <row r="493" spans="7:8" ht="12.75">
      <c r="G493" s="39"/>
      <c r="H493" s="294"/>
    </row>
    <row r="494" spans="7:8" ht="12.75">
      <c r="G494" s="39"/>
      <c r="H494" s="294"/>
    </row>
    <row r="495" spans="7:8" ht="12.75">
      <c r="G495" s="39"/>
      <c r="H495" s="294"/>
    </row>
    <row r="496" spans="7:8" ht="12.75">
      <c r="G496" s="39"/>
      <c r="H496" s="294"/>
    </row>
    <row r="497" spans="7:8" ht="12.75">
      <c r="G497" s="39"/>
      <c r="H497" s="294"/>
    </row>
    <row r="498" spans="7:8" ht="12.75">
      <c r="G498" s="39"/>
      <c r="H498" s="294"/>
    </row>
    <row r="499" spans="7:8" ht="12.75">
      <c r="G499" s="39"/>
      <c r="H499" s="294"/>
    </row>
    <row r="500" spans="7:8" ht="12.75">
      <c r="G500" s="39"/>
      <c r="H500" s="294"/>
    </row>
    <row r="501" spans="7:8" ht="12.75">
      <c r="G501" s="39"/>
      <c r="H501" s="294"/>
    </row>
    <row r="502" spans="7:8" ht="12.75">
      <c r="G502" s="39"/>
      <c r="H502" s="294"/>
    </row>
    <row r="503" spans="7:8" ht="12.75">
      <c r="G503" s="39"/>
      <c r="H503" s="294"/>
    </row>
    <row r="504" spans="7:8" ht="12.75">
      <c r="G504" s="39"/>
      <c r="H504" s="294"/>
    </row>
    <row r="505" spans="7:8" ht="12.75">
      <c r="G505" s="39"/>
      <c r="H505" s="294"/>
    </row>
    <row r="506" spans="7:8" ht="12.75">
      <c r="G506" s="39"/>
      <c r="H506" s="294"/>
    </row>
    <row r="507" spans="7:8" ht="12.75">
      <c r="G507" s="39"/>
      <c r="H507" s="294"/>
    </row>
    <row r="508" spans="7:8" ht="12.75">
      <c r="G508" s="39"/>
      <c r="H508" s="294"/>
    </row>
    <row r="509" spans="7:8" ht="12.75">
      <c r="G509" s="39"/>
      <c r="H509" s="294"/>
    </row>
    <row r="510" spans="7:8" ht="12.75">
      <c r="G510" s="39"/>
      <c r="H510" s="294"/>
    </row>
    <row r="511" spans="7:8" ht="12.75">
      <c r="G511" s="39"/>
      <c r="H511" s="294"/>
    </row>
    <row r="512" spans="7:8" ht="12.75">
      <c r="G512" s="39"/>
      <c r="H512" s="294"/>
    </row>
    <row r="513" spans="7:8" ht="12.75">
      <c r="G513" s="39"/>
      <c r="H513" s="294"/>
    </row>
    <row r="514" spans="7:8" ht="12.75">
      <c r="G514" s="39"/>
      <c r="H514" s="294"/>
    </row>
    <row r="515" spans="7:8" ht="12.75">
      <c r="G515" s="39"/>
      <c r="H515" s="294"/>
    </row>
    <row r="516" spans="7:8" ht="12.75">
      <c r="G516" s="39"/>
      <c r="H516" s="294"/>
    </row>
    <row r="517" spans="7:8" ht="12.75">
      <c r="G517" s="39"/>
      <c r="H517" s="294"/>
    </row>
    <row r="518" spans="7:8" ht="12.75">
      <c r="G518" s="39"/>
      <c r="H518" s="294"/>
    </row>
    <row r="519" spans="7:8" ht="12.75">
      <c r="G519" s="39"/>
      <c r="H519" s="294"/>
    </row>
    <row r="520" spans="7:8" ht="12.75">
      <c r="G520" s="39"/>
      <c r="H520" s="294"/>
    </row>
    <row r="521" spans="7:8" ht="12.75">
      <c r="G521" s="39"/>
      <c r="H521" s="294"/>
    </row>
    <row r="522" spans="7:8" ht="12.75">
      <c r="G522" s="39"/>
      <c r="H522" s="294"/>
    </row>
    <row r="523" spans="7:8" ht="12.75">
      <c r="G523" s="39"/>
      <c r="H523" s="294"/>
    </row>
    <row r="524" spans="7:8" ht="12.75">
      <c r="G524" s="39"/>
      <c r="H524" s="294"/>
    </row>
    <row r="525" spans="7:8" ht="12.75">
      <c r="G525" s="39"/>
      <c r="H525" s="294"/>
    </row>
    <row r="526" spans="7:8" ht="12.75">
      <c r="G526" s="39"/>
      <c r="H526" s="294"/>
    </row>
    <row r="527" spans="7:8" ht="12.75">
      <c r="G527" s="39"/>
      <c r="H527" s="294"/>
    </row>
    <row r="528" spans="7:8" ht="12.75">
      <c r="G528" s="39"/>
      <c r="H528" s="294"/>
    </row>
    <row r="529" spans="7:8" ht="12.75">
      <c r="G529" s="39"/>
      <c r="H529" s="294"/>
    </row>
    <row r="530" spans="7:8" ht="12.75">
      <c r="G530" s="39"/>
      <c r="H530" s="294"/>
    </row>
    <row r="531" spans="7:8" ht="12.75">
      <c r="G531" s="39"/>
      <c r="H531" s="294"/>
    </row>
    <row r="532" spans="7:8" ht="12.75">
      <c r="G532" s="39"/>
      <c r="H532" s="294"/>
    </row>
    <row r="533" spans="7:8" ht="12.75">
      <c r="G533" s="39"/>
      <c r="H533" s="294"/>
    </row>
    <row r="534" spans="7:8" ht="12.75">
      <c r="G534" s="39"/>
      <c r="H534" s="294"/>
    </row>
    <row r="535" spans="7:8" ht="12.75">
      <c r="G535" s="39"/>
      <c r="H535" s="294"/>
    </row>
    <row r="536" spans="7:8" ht="12.75">
      <c r="G536" s="39"/>
      <c r="H536" s="294"/>
    </row>
    <row r="537" spans="7:8" ht="12.75">
      <c r="G537" s="39"/>
      <c r="H537" s="294"/>
    </row>
    <row r="538" spans="7:8" ht="12.75">
      <c r="G538" s="39"/>
      <c r="H538" s="294"/>
    </row>
    <row r="539" spans="7:8" ht="12.75">
      <c r="G539" s="39"/>
      <c r="H539" s="294"/>
    </row>
    <row r="540" spans="7:8" ht="12.75">
      <c r="G540" s="39"/>
      <c r="H540" s="294"/>
    </row>
    <row r="541" spans="7:8" ht="12.75">
      <c r="G541" s="39"/>
      <c r="H541" s="294"/>
    </row>
    <row r="542" spans="7:8" ht="12.75">
      <c r="G542" s="39"/>
      <c r="H542" s="294"/>
    </row>
    <row r="543" spans="7:8" ht="12.75">
      <c r="G543" s="39"/>
      <c r="H543" s="294"/>
    </row>
    <row r="544" spans="7:8" ht="12.75">
      <c r="G544" s="39"/>
      <c r="H544" s="294"/>
    </row>
    <row r="545" spans="7:8" ht="12.75">
      <c r="G545" s="39"/>
      <c r="H545" s="294"/>
    </row>
    <row r="546" spans="7:8" ht="12.75">
      <c r="G546" s="39"/>
      <c r="H546" s="294"/>
    </row>
    <row r="547" spans="7:8" ht="12.75">
      <c r="G547" s="39"/>
      <c r="H547" s="294"/>
    </row>
    <row r="548" spans="7:8" ht="12.75">
      <c r="G548" s="39"/>
      <c r="H548" s="294"/>
    </row>
    <row r="549" spans="7:8" ht="12.75">
      <c r="G549" s="39"/>
      <c r="H549" s="294"/>
    </row>
    <row r="550" spans="7:8" ht="12.75">
      <c r="G550" s="39"/>
      <c r="H550" s="294"/>
    </row>
    <row r="551" spans="7:8" ht="12.75">
      <c r="G551" s="39"/>
      <c r="H551" s="294"/>
    </row>
    <row r="552" spans="7:8" ht="12.75">
      <c r="G552" s="39"/>
      <c r="H552" s="294"/>
    </row>
    <row r="553" spans="7:8" ht="12.75">
      <c r="G553" s="39"/>
      <c r="H553" s="294"/>
    </row>
    <row r="554" spans="7:8" ht="12.75">
      <c r="G554" s="39"/>
      <c r="H554" s="294"/>
    </row>
    <row r="555" spans="7:8" ht="12.75">
      <c r="G555" s="39"/>
      <c r="H555" s="294"/>
    </row>
    <row r="556" spans="7:8" ht="12.75">
      <c r="G556" s="39"/>
      <c r="H556" s="294"/>
    </row>
    <row r="557" spans="7:8" ht="12.75">
      <c r="G557" s="39"/>
      <c r="H557" s="294"/>
    </row>
    <row r="558" spans="7:8" ht="12.75">
      <c r="G558" s="39"/>
      <c r="H558" s="294"/>
    </row>
    <row r="559" spans="7:8" ht="12.75">
      <c r="G559" s="39"/>
      <c r="H559" s="294"/>
    </row>
    <row r="560" spans="7:8" ht="12.75">
      <c r="G560" s="39"/>
      <c r="H560" s="294"/>
    </row>
    <row r="561" spans="7:8" ht="12.75">
      <c r="G561" s="39"/>
      <c r="H561" s="294"/>
    </row>
    <row r="562" spans="7:8" ht="12.75">
      <c r="G562" s="39"/>
      <c r="H562" s="294"/>
    </row>
    <row r="563" spans="7:8" ht="12.75">
      <c r="G563" s="39"/>
      <c r="H563" s="294"/>
    </row>
    <row r="564" spans="7:8" ht="12.75">
      <c r="G564" s="39"/>
      <c r="H564" s="294"/>
    </row>
    <row r="565" spans="7:8" ht="12.75">
      <c r="G565" s="39"/>
      <c r="H565" s="294"/>
    </row>
    <row r="566" spans="7:8" ht="12.75">
      <c r="G566" s="39"/>
      <c r="H566" s="294"/>
    </row>
    <row r="567" spans="7:8" ht="12.75">
      <c r="G567" s="39"/>
      <c r="H567" s="294"/>
    </row>
    <row r="568" spans="7:8" ht="12.75">
      <c r="G568" s="39"/>
      <c r="H568" s="294"/>
    </row>
    <row r="569" spans="7:8" ht="12.75">
      <c r="G569" s="39"/>
      <c r="H569" s="294"/>
    </row>
    <row r="570" spans="7:8" ht="12.75">
      <c r="G570" s="39"/>
      <c r="H570" s="294"/>
    </row>
    <row r="571" spans="7:8" ht="12.75">
      <c r="G571" s="39"/>
      <c r="H571" s="294"/>
    </row>
    <row r="572" spans="7:8" ht="12.75">
      <c r="G572" s="39"/>
      <c r="H572" s="294"/>
    </row>
    <row r="573" spans="7:8" ht="12.75">
      <c r="G573" s="39"/>
      <c r="H573" s="294"/>
    </row>
    <row r="574" spans="7:8" ht="12.75">
      <c r="G574" s="39"/>
      <c r="H574" s="294"/>
    </row>
    <row r="575" spans="7:8" ht="12.75">
      <c r="G575" s="39"/>
      <c r="H575" s="294"/>
    </row>
    <row r="576" spans="7:8" ht="12.75">
      <c r="G576" s="39"/>
      <c r="H576" s="294"/>
    </row>
    <row r="577" spans="7:8" ht="12.75">
      <c r="G577" s="39"/>
      <c r="H577" s="294"/>
    </row>
    <row r="578" spans="7:8" ht="12.75">
      <c r="G578" s="39"/>
      <c r="H578" s="294"/>
    </row>
    <row r="579" spans="7:8" ht="12.75">
      <c r="G579" s="39"/>
      <c r="H579" s="294"/>
    </row>
    <row r="580" spans="7:8" ht="12.75">
      <c r="G580" s="39"/>
      <c r="H580" s="294"/>
    </row>
    <row r="581" spans="7:8" ht="12.75">
      <c r="G581" s="39"/>
      <c r="H581" s="294"/>
    </row>
    <row r="582" spans="7:8" ht="12.75">
      <c r="G582" s="39"/>
      <c r="H582" s="294"/>
    </row>
    <row r="583" spans="7:8" ht="12.75">
      <c r="G583" s="39"/>
      <c r="H583" s="294"/>
    </row>
    <row r="584" spans="7:8" ht="12.75">
      <c r="G584" s="39"/>
      <c r="H584" s="294"/>
    </row>
    <row r="585" spans="7:8" ht="12.75">
      <c r="G585" s="39"/>
      <c r="H585" s="294"/>
    </row>
    <row r="586" spans="7:8" ht="12.75">
      <c r="G586" s="39"/>
      <c r="H586" s="294"/>
    </row>
    <row r="587" spans="7:8" ht="12.75">
      <c r="G587" s="39"/>
      <c r="H587" s="294"/>
    </row>
    <row r="588" spans="7:8" ht="12.75">
      <c r="G588" s="39"/>
      <c r="H588" s="294"/>
    </row>
    <row r="589" spans="7:8" ht="12.75">
      <c r="G589" s="39"/>
      <c r="H589" s="294"/>
    </row>
    <row r="590" spans="7:8" ht="12.75">
      <c r="G590" s="39"/>
      <c r="H590" s="294"/>
    </row>
    <row r="591" spans="7:8" ht="12.75">
      <c r="G591" s="39"/>
      <c r="H591" s="294"/>
    </row>
    <row r="592" spans="7:8" ht="12.75">
      <c r="G592" s="39"/>
      <c r="H592" s="294"/>
    </row>
    <row r="593" spans="7:8" ht="12.75">
      <c r="G593" s="39"/>
      <c r="H593" s="294"/>
    </row>
    <row r="594" spans="7:8" ht="12.75">
      <c r="G594" s="39"/>
      <c r="H594" s="294"/>
    </row>
    <row r="595" spans="7:8" ht="12.75">
      <c r="G595" s="39"/>
      <c r="H595" s="294"/>
    </row>
    <row r="596" spans="7:8" ht="12.75">
      <c r="G596" s="39"/>
      <c r="H596" s="294"/>
    </row>
    <row r="597" spans="7:8" ht="12.75">
      <c r="G597" s="39"/>
      <c r="H597" s="294"/>
    </row>
    <row r="598" spans="7:8" ht="12.75">
      <c r="G598" s="39"/>
      <c r="H598" s="294"/>
    </row>
    <row r="599" spans="7:8" ht="12.75">
      <c r="G599" s="39"/>
      <c r="H599" s="294"/>
    </row>
    <row r="600" spans="7:8" ht="12.75">
      <c r="G600" s="39"/>
      <c r="H600" s="294"/>
    </row>
    <row r="601" spans="7:8" ht="12.75">
      <c r="G601" s="39"/>
      <c r="H601" s="294"/>
    </row>
    <row r="602" spans="7:8" ht="12.75">
      <c r="G602" s="39"/>
      <c r="H602" s="294"/>
    </row>
    <row r="603" spans="7:8" ht="12.75">
      <c r="G603" s="39"/>
      <c r="H603" s="294"/>
    </row>
    <row r="604" spans="7:8" ht="12.75">
      <c r="G604" s="39"/>
      <c r="H604" s="294"/>
    </row>
    <row r="605" spans="7:8" ht="12.75">
      <c r="G605" s="39"/>
      <c r="H605" s="294"/>
    </row>
    <row r="606" spans="7:8" ht="12.75">
      <c r="G606" s="39"/>
      <c r="H606" s="294"/>
    </row>
    <row r="607" spans="7:8" ht="12.75">
      <c r="G607" s="39"/>
      <c r="H607" s="294"/>
    </row>
    <row r="608" spans="7:8" ht="12.75">
      <c r="G608" s="39"/>
      <c r="H608" s="294"/>
    </row>
    <row r="609" spans="7:8" ht="12.75">
      <c r="G609" s="39"/>
      <c r="H609" s="294"/>
    </row>
    <row r="610" spans="7:8" ht="12.75">
      <c r="G610" s="39"/>
      <c r="H610" s="294"/>
    </row>
    <row r="611" spans="7:8" ht="12.75">
      <c r="G611" s="39"/>
      <c r="H611" s="294"/>
    </row>
    <row r="612" spans="7:8" ht="12.75">
      <c r="G612" s="39"/>
      <c r="H612" s="294"/>
    </row>
    <row r="613" spans="7:8" ht="12.75">
      <c r="G613" s="39"/>
      <c r="H613" s="294"/>
    </row>
    <row r="614" spans="7:8" ht="12.75">
      <c r="G614" s="39"/>
      <c r="H614" s="294"/>
    </row>
    <row r="615" spans="7:8" ht="12.75">
      <c r="G615" s="39"/>
      <c r="H615" s="294"/>
    </row>
    <row r="616" spans="7:8" ht="12.75">
      <c r="G616" s="39"/>
      <c r="H616" s="294"/>
    </row>
    <row r="617" spans="7:8" ht="12.75">
      <c r="G617" s="39"/>
      <c r="H617" s="294"/>
    </row>
    <row r="618" spans="7:8" ht="12.75">
      <c r="G618" s="39"/>
      <c r="H618" s="294"/>
    </row>
    <row r="619" spans="7:8" ht="12.75">
      <c r="G619" s="39"/>
      <c r="H619" s="294"/>
    </row>
    <row r="620" spans="7:8" ht="12.75">
      <c r="G620" s="39"/>
      <c r="H620" s="294"/>
    </row>
    <row r="621" spans="7:8" ht="12.75">
      <c r="G621" s="39"/>
      <c r="H621" s="294"/>
    </row>
    <row r="622" spans="7:8" ht="12.75">
      <c r="G622" s="39"/>
      <c r="H622" s="294"/>
    </row>
    <row r="623" spans="7:8" ht="12.75">
      <c r="G623" s="39"/>
      <c r="H623" s="294"/>
    </row>
    <row r="624" spans="7:8" ht="12.75">
      <c r="G624" s="39"/>
      <c r="H624" s="294"/>
    </row>
    <row r="625" spans="7:8" ht="12.75">
      <c r="G625" s="39"/>
      <c r="H625" s="294"/>
    </row>
    <row r="626" spans="7:8" ht="12.75">
      <c r="G626" s="39"/>
      <c r="H626" s="294"/>
    </row>
    <row r="627" spans="7:8" ht="12.75">
      <c r="G627" s="39"/>
      <c r="H627" s="294"/>
    </row>
    <row r="628" spans="7:8" ht="12.75">
      <c r="G628" s="39"/>
      <c r="H628" s="294"/>
    </row>
    <row r="629" spans="7:8" ht="12.75">
      <c r="G629" s="39"/>
      <c r="H629" s="294"/>
    </row>
    <row r="630" spans="7:8" ht="12.75">
      <c r="G630" s="39"/>
      <c r="H630" s="294"/>
    </row>
    <row r="631" spans="7:8" ht="12.75">
      <c r="G631" s="39"/>
      <c r="H631" s="294"/>
    </row>
    <row r="632" spans="7:8" ht="12.75">
      <c r="G632" s="39"/>
      <c r="H632" s="294"/>
    </row>
    <row r="633" spans="7:8" ht="12.75">
      <c r="G633" s="39"/>
      <c r="H633" s="294"/>
    </row>
    <row r="634" spans="7:8" ht="12.75">
      <c r="G634" s="39"/>
      <c r="H634" s="294"/>
    </row>
    <row r="635" spans="7:8" ht="12.75">
      <c r="G635" s="39"/>
      <c r="H635" s="294"/>
    </row>
    <row r="636" spans="7:8" ht="12.75">
      <c r="G636" s="39"/>
      <c r="H636" s="294"/>
    </row>
    <row r="637" spans="7:8" ht="12.75">
      <c r="G637" s="39"/>
      <c r="H637" s="294"/>
    </row>
    <row r="638" spans="7:8" ht="12.75">
      <c r="G638" s="39"/>
      <c r="H638" s="294"/>
    </row>
    <row r="639" spans="7:8" ht="12.75">
      <c r="G639" s="39"/>
      <c r="H639" s="294"/>
    </row>
    <row r="640" spans="7:8" ht="12.75">
      <c r="G640" s="39"/>
      <c r="H640" s="294"/>
    </row>
    <row r="641" spans="7:8" ht="12.75">
      <c r="G641" s="39"/>
      <c r="H641" s="294"/>
    </row>
    <row r="642" spans="7:8" ht="12.75">
      <c r="G642" s="39"/>
      <c r="H642" s="294"/>
    </row>
    <row r="643" spans="7:8" ht="12.75">
      <c r="G643" s="39"/>
      <c r="H643" s="294"/>
    </row>
    <row r="644" spans="7:8" ht="12.75">
      <c r="G644" s="39"/>
      <c r="H644" s="294"/>
    </row>
    <row r="645" spans="7:8" ht="12.75">
      <c r="G645" s="39"/>
      <c r="H645" s="294"/>
    </row>
    <row r="646" spans="7:8" ht="12.75">
      <c r="G646" s="39"/>
      <c r="H646" s="294"/>
    </row>
    <row r="647" spans="7:8" ht="12.75">
      <c r="G647" s="39"/>
      <c r="H647" s="294"/>
    </row>
    <row r="648" spans="7:8" ht="12.75">
      <c r="G648" s="39"/>
      <c r="H648" s="294"/>
    </row>
    <row r="649" spans="7:8" ht="12.75">
      <c r="G649" s="39"/>
      <c r="H649" s="294"/>
    </row>
    <row r="650" spans="7:8" ht="12.75">
      <c r="G650" s="39"/>
      <c r="H650" s="294"/>
    </row>
    <row r="651" spans="7:8" ht="12.75">
      <c r="G651" s="39"/>
      <c r="H651" s="294"/>
    </row>
    <row r="652" spans="7:8" ht="12.75">
      <c r="G652" s="39"/>
      <c r="H652" s="294"/>
    </row>
    <row r="653" spans="7:8" ht="12.75">
      <c r="G653" s="39"/>
      <c r="H653" s="294"/>
    </row>
    <row r="654" spans="7:8" ht="12.75">
      <c r="G654" s="39"/>
      <c r="H654" s="294"/>
    </row>
    <row r="655" spans="7:8" ht="12.75">
      <c r="G655" s="39"/>
      <c r="H655" s="294"/>
    </row>
    <row r="656" spans="7:8" ht="12.75">
      <c r="G656" s="39"/>
      <c r="H656" s="294"/>
    </row>
    <row r="657" spans="7:8" ht="12.75">
      <c r="G657" s="39"/>
      <c r="H657" s="294"/>
    </row>
    <row r="658" spans="7:8" ht="12.75">
      <c r="G658" s="39"/>
      <c r="H658" s="294"/>
    </row>
    <row r="659" spans="7:8" ht="12.75">
      <c r="G659" s="39"/>
      <c r="H659" s="294"/>
    </row>
    <row r="660" spans="7:8" ht="12.75">
      <c r="G660" s="39"/>
      <c r="H660" s="294"/>
    </row>
    <row r="661" spans="7:8" ht="12.75">
      <c r="G661" s="39"/>
      <c r="H661" s="294"/>
    </row>
    <row r="662" spans="7:8" ht="12.75">
      <c r="G662" s="39"/>
      <c r="H662" s="294"/>
    </row>
    <row r="663" spans="7:8" ht="12.75">
      <c r="G663" s="39"/>
      <c r="H663" s="294"/>
    </row>
    <row r="664" spans="7:8" ht="12.75">
      <c r="G664" s="39"/>
      <c r="H664" s="294"/>
    </row>
    <row r="665" spans="7:8" ht="12.75">
      <c r="G665" s="39"/>
      <c r="H665" s="294"/>
    </row>
    <row r="666" spans="7:8" ht="12.75">
      <c r="G666" s="39"/>
      <c r="H666" s="294"/>
    </row>
    <row r="667" spans="7:8" ht="12.75">
      <c r="G667" s="39"/>
      <c r="H667" s="294"/>
    </row>
    <row r="668" spans="7:8" ht="12.75">
      <c r="G668" s="39"/>
      <c r="H668" s="294"/>
    </row>
    <row r="669" spans="7:8" ht="12.75">
      <c r="G669" s="39"/>
      <c r="H669" s="294"/>
    </row>
    <row r="670" spans="7:8" ht="12.75">
      <c r="G670" s="39"/>
      <c r="H670" s="294"/>
    </row>
    <row r="671" spans="7:8" ht="12.75">
      <c r="G671" s="39"/>
      <c r="H671" s="294"/>
    </row>
    <row r="672" spans="7:8" ht="12.75">
      <c r="G672" s="39"/>
      <c r="H672" s="294"/>
    </row>
    <row r="673" spans="7:8" ht="12.75">
      <c r="G673" s="39"/>
      <c r="H673" s="294"/>
    </row>
    <row r="674" spans="7:8" ht="12.75">
      <c r="G674" s="39"/>
      <c r="H674" s="294"/>
    </row>
    <row r="675" spans="7:8" ht="12.75">
      <c r="G675" s="39"/>
      <c r="H675" s="294"/>
    </row>
    <row r="676" spans="7:8" ht="12.75">
      <c r="G676" s="39"/>
      <c r="H676" s="294"/>
    </row>
    <row r="677" spans="7:8" ht="12.75">
      <c r="G677" s="39"/>
      <c r="H677" s="294"/>
    </row>
    <row r="678" spans="7:8" ht="12.75">
      <c r="G678" s="39"/>
      <c r="H678" s="294"/>
    </row>
    <row r="679" spans="7:8" ht="12.75">
      <c r="G679" s="39"/>
      <c r="H679" s="294"/>
    </row>
    <row r="680" spans="7:8" ht="12.75">
      <c r="G680" s="39"/>
      <c r="H680" s="294"/>
    </row>
    <row r="681" spans="7:8" ht="12.75">
      <c r="G681" s="39"/>
      <c r="H681" s="294"/>
    </row>
    <row r="682" spans="7:8" ht="12.75">
      <c r="G682" s="39"/>
      <c r="H682" s="294"/>
    </row>
    <row r="683" spans="7:8" ht="12.75">
      <c r="G683" s="39"/>
      <c r="H683" s="294"/>
    </row>
    <row r="684" spans="7:8" ht="12.75">
      <c r="G684" s="39"/>
      <c r="H684" s="294"/>
    </row>
    <row r="685" spans="7:8" ht="12.75">
      <c r="G685" s="39"/>
      <c r="H685" s="294"/>
    </row>
    <row r="686" spans="7:8" ht="12.75">
      <c r="G686" s="39"/>
      <c r="H686" s="294"/>
    </row>
    <row r="687" spans="7:8" ht="12.75">
      <c r="G687" s="39"/>
      <c r="H687" s="294"/>
    </row>
    <row r="688" spans="7:8" ht="12.75">
      <c r="G688" s="39"/>
      <c r="H688" s="294"/>
    </row>
    <row r="689" spans="7:8" ht="12.75">
      <c r="G689" s="39"/>
      <c r="H689" s="294"/>
    </row>
    <row r="690" spans="7:8" ht="12.75">
      <c r="G690" s="39"/>
      <c r="H690" s="294"/>
    </row>
    <row r="691" spans="7:8" ht="12.75">
      <c r="G691" s="39"/>
      <c r="H691" s="294"/>
    </row>
    <row r="692" spans="7:8" ht="12.75">
      <c r="G692" s="39"/>
      <c r="H692" s="294"/>
    </row>
    <row r="693" spans="7:8" ht="12.75">
      <c r="G693" s="39"/>
      <c r="H693" s="294"/>
    </row>
    <row r="694" spans="7:8" ht="12.75">
      <c r="G694" s="39"/>
      <c r="H694" s="294"/>
    </row>
    <row r="695" spans="7:8" ht="12.75">
      <c r="G695" s="39"/>
      <c r="H695" s="294"/>
    </row>
    <row r="696" spans="7:8" ht="12.75">
      <c r="G696" s="39"/>
      <c r="H696" s="294"/>
    </row>
    <row r="697" spans="7:8" ht="12.75">
      <c r="G697" s="39"/>
      <c r="H697" s="294"/>
    </row>
    <row r="698" spans="7:8" ht="12.75">
      <c r="G698" s="39"/>
      <c r="H698" s="294"/>
    </row>
    <row r="699" spans="7:8" ht="12.75">
      <c r="G699" s="39"/>
      <c r="H699" s="294"/>
    </row>
    <row r="700" spans="7:8" ht="12.75">
      <c r="G700" s="39"/>
      <c r="H700" s="294"/>
    </row>
    <row r="701" spans="7:8" ht="12.75">
      <c r="G701" s="39"/>
      <c r="H701" s="294"/>
    </row>
    <row r="702" spans="7:8" ht="12.75">
      <c r="G702" s="39"/>
      <c r="H702" s="294"/>
    </row>
    <row r="703" spans="7:8" ht="12.75">
      <c r="G703" s="39"/>
      <c r="H703" s="294"/>
    </row>
    <row r="704" spans="7:8" ht="12.75">
      <c r="G704" s="39"/>
      <c r="H704" s="294"/>
    </row>
    <row r="705" spans="7:8" ht="12.75">
      <c r="G705" s="39"/>
      <c r="H705" s="294"/>
    </row>
    <row r="706" spans="7:8" ht="12.75">
      <c r="G706" s="39"/>
      <c r="H706" s="294"/>
    </row>
    <row r="707" spans="7:8" ht="12.75">
      <c r="G707" s="39"/>
      <c r="H707" s="294"/>
    </row>
    <row r="708" spans="7:8" ht="12.75">
      <c r="G708" s="39"/>
      <c r="H708" s="294"/>
    </row>
    <row r="709" spans="7:8" ht="12.75">
      <c r="G709" s="39"/>
      <c r="H709" s="294"/>
    </row>
    <row r="710" spans="7:8" ht="12.75">
      <c r="G710" s="39"/>
      <c r="H710" s="294"/>
    </row>
    <row r="711" spans="7:8" ht="12.75">
      <c r="G711" s="39"/>
      <c r="H711" s="294"/>
    </row>
    <row r="712" spans="7:8" ht="12.75">
      <c r="G712" s="39"/>
      <c r="H712" s="294"/>
    </row>
    <row r="713" spans="7:8" ht="12.75">
      <c r="G713" s="39"/>
      <c r="H713" s="294"/>
    </row>
    <row r="714" spans="7:8" ht="12.75">
      <c r="G714" s="39"/>
      <c r="H714" s="294"/>
    </row>
    <row r="715" spans="7:8" ht="12.75">
      <c r="G715" s="39"/>
      <c r="H715" s="294"/>
    </row>
    <row r="716" spans="7:8" ht="12.75">
      <c r="G716" s="39"/>
      <c r="H716" s="294"/>
    </row>
    <row r="717" spans="7:8" ht="12.75">
      <c r="G717" s="39"/>
      <c r="H717" s="294"/>
    </row>
    <row r="718" spans="7:8" ht="12.75">
      <c r="G718" s="39"/>
      <c r="H718" s="294"/>
    </row>
    <row r="719" spans="7:8" ht="12.75">
      <c r="G719" s="39"/>
      <c r="H719" s="294"/>
    </row>
    <row r="720" spans="7:8" ht="12.75">
      <c r="G720" s="39"/>
      <c r="H720" s="294"/>
    </row>
    <row r="721" spans="7:8" ht="12.75">
      <c r="G721" s="39"/>
      <c r="H721" s="294"/>
    </row>
    <row r="722" spans="7:8" ht="12.75">
      <c r="G722" s="39"/>
      <c r="H722" s="294"/>
    </row>
    <row r="723" spans="7:8" ht="12.75">
      <c r="G723" s="39"/>
      <c r="H723" s="294"/>
    </row>
    <row r="724" spans="7:8" ht="12.75">
      <c r="G724" s="39"/>
      <c r="H724" s="294"/>
    </row>
    <row r="725" spans="7:8" ht="12.75">
      <c r="G725" s="39"/>
      <c r="H725" s="294"/>
    </row>
    <row r="726" spans="7:8" ht="12.75">
      <c r="G726" s="39"/>
      <c r="H726" s="294"/>
    </row>
    <row r="727" spans="7:8" ht="12.75">
      <c r="G727" s="39"/>
      <c r="H727" s="294"/>
    </row>
    <row r="728" spans="7:8" ht="12.75">
      <c r="G728" s="39"/>
      <c r="H728" s="294"/>
    </row>
    <row r="729" spans="7:8" ht="12.75">
      <c r="G729" s="39"/>
      <c r="H729" s="294"/>
    </row>
    <row r="730" spans="7:8" ht="12.75">
      <c r="G730" s="39"/>
      <c r="H730" s="294"/>
    </row>
    <row r="731" spans="7:8" ht="12.75">
      <c r="G731" s="39"/>
      <c r="H731" s="294"/>
    </row>
    <row r="732" spans="7:8" ht="12.75">
      <c r="G732" s="39"/>
      <c r="H732" s="294"/>
    </row>
    <row r="733" spans="7:8" ht="12.75">
      <c r="G733" s="39"/>
      <c r="H733" s="294"/>
    </row>
    <row r="734" spans="7:8" ht="12.75">
      <c r="G734" s="39"/>
      <c r="H734" s="294"/>
    </row>
    <row r="735" spans="7:8" ht="12.75">
      <c r="G735" s="39"/>
      <c r="H735" s="294"/>
    </row>
    <row r="736" spans="7:8" ht="12.75">
      <c r="G736" s="39"/>
      <c r="H736" s="294"/>
    </row>
    <row r="737" spans="7:8" ht="12.75">
      <c r="G737" s="39"/>
      <c r="H737" s="294"/>
    </row>
    <row r="738" spans="7:8" ht="12.75">
      <c r="G738" s="39"/>
      <c r="H738" s="294"/>
    </row>
    <row r="739" spans="7:8" ht="12.75">
      <c r="G739" s="39"/>
      <c r="H739" s="294"/>
    </row>
    <row r="740" spans="7:8" ht="12.75">
      <c r="G740" s="39"/>
      <c r="H740" s="294"/>
    </row>
    <row r="741" spans="7:8" ht="12.75">
      <c r="G741" s="39"/>
      <c r="H741" s="294"/>
    </row>
    <row r="742" spans="7:8" ht="12.75">
      <c r="G742" s="39"/>
      <c r="H742" s="294"/>
    </row>
    <row r="743" spans="7:8" ht="12.75">
      <c r="G743" s="39"/>
      <c r="H743" s="294"/>
    </row>
    <row r="744" spans="7:8" ht="12.75">
      <c r="G744" s="39"/>
      <c r="H744" s="294"/>
    </row>
    <row r="745" spans="7:8" ht="12.75">
      <c r="G745" s="39"/>
      <c r="H745" s="294"/>
    </row>
    <row r="746" spans="7:8" ht="12.75">
      <c r="G746" s="39"/>
      <c r="H746" s="294"/>
    </row>
    <row r="747" spans="7:8" ht="12.75">
      <c r="G747" s="39"/>
      <c r="H747" s="294"/>
    </row>
    <row r="748" spans="7:8" ht="12.75">
      <c r="G748" s="39"/>
      <c r="H748" s="294"/>
    </row>
    <row r="749" spans="7:8" ht="12.75">
      <c r="G749" s="39"/>
      <c r="H749" s="294"/>
    </row>
    <row r="750" spans="7:8" ht="12.75">
      <c r="G750" s="39"/>
      <c r="H750" s="294"/>
    </row>
    <row r="751" spans="7:8" ht="12.75">
      <c r="G751" s="39"/>
      <c r="H751" s="294"/>
    </row>
    <row r="752" spans="7:8" ht="12.75">
      <c r="G752" s="39"/>
      <c r="H752" s="294"/>
    </row>
    <row r="753" spans="7:8" ht="12.75">
      <c r="G753" s="39"/>
      <c r="H753" s="294"/>
    </row>
    <row r="754" spans="7:8" ht="12.75">
      <c r="G754" s="39"/>
      <c r="H754" s="294"/>
    </row>
    <row r="755" spans="7:8" ht="12.75">
      <c r="G755" s="39"/>
      <c r="H755" s="294"/>
    </row>
    <row r="756" spans="7:8" ht="12.75">
      <c r="G756" s="39"/>
      <c r="H756" s="294"/>
    </row>
    <row r="757" spans="7:8" ht="12.75">
      <c r="G757" s="39"/>
      <c r="H757" s="294"/>
    </row>
    <row r="758" spans="7:8" ht="12.75">
      <c r="G758" s="39"/>
      <c r="H758" s="294"/>
    </row>
    <row r="759" spans="7:8" ht="12.75">
      <c r="G759" s="39"/>
      <c r="H759" s="294"/>
    </row>
    <row r="760" spans="7:8" ht="12.75">
      <c r="G760" s="39"/>
      <c r="H760" s="294"/>
    </row>
    <row r="761" spans="7:8" ht="12.75">
      <c r="G761" s="39"/>
      <c r="H761" s="294"/>
    </row>
    <row r="762" spans="7:8" ht="12.75">
      <c r="G762" s="39"/>
      <c r="H762" s="294"/>
    </row>
    <row r="763" spans="7:8" ht="12.75">
      <c r="G763" s="39"/>
      <c r="H763" s="294"/>
    </row>
    <row r="764" spans="7:8" ht="12.75">
      <c r="G764" s="39"/>
      <c r="H764" s="294"/>
    </row>
    <row r="765" spans="7:8" ht="12.75">
      <c r="G765" s="39"/>
      <c r="H765" s="294"/>
    </row>
    <row r="766" spans="7:8" ht="12.75">
      <c r="G766" s="39"/>
      <c r="H766" s="294"/>
    </row>
    <row r="767" spans="7:8" ht="12.75">
      <c r="G767" s="39"/>
      <c r="H767" s="294"/>
    </row>
    <row r="768" spans="7:8" ht="12.75">
      <c r="G768" s="39"/>
      <c r="H768" s="294"/>
    </row>
    <row r="769" spans="7:8" ht="12.75">
      <c r="G769" s="39"/>
      <c r="H769" s="294"/>
    </row>
    <row r="770" spans="7:8" ht="12.75">
      <c r="G770" s="39"/>
      <c r="H770" s="294"/>
    </row>
    <row r="771" spans="7:8" ht="12.75">
      <c r="G771" s="39"/>
      <c r="H771" s="294"/>
    </row>
    <row r="772" spans="7:8" ht="12.75">
      <c r="G772" s="39"/>
      <c r="H772" s="294"/>
    </row>
    <row r="773" spans="7:8" ht="12.75">
      <c r="G773" s="39"/>
      <c r="H773" s="294"/>
    </row>
    <row r="774" spans="7:8" ht="12.75">
      <c r="G774" s="39"/>
      <c r="H774" s="294"/>
    </row>
    <row r="775" spans="7:8" ht="12.75">
      <c r="G775" s="39"/>
      <c r="H775" s="294"/>
    </row>
    <row r="776" spans="7:8" ht="12.75">
      <c r="G776" s="39"/>
      <c r="H776" s="294"/>
    </row>
    <row r="777" spans="7:8" ht="12.75">
      <c r="G777" s="39"/>
      <c r="H777" s="294"/>
    </row>
    <row r="778" spans="7:8" ht="12.75">
      <c r="G778" s="39"/>
      <c r="H778" s="294"/>
    </row>
    <row r="779" spans="7:8" ht="12.75">
      <c r="G779" s="39"/>
      <c r="H779" s="294"/>
    </row>
    <row r="780" spans="7:8" ht="12.75">
      <c r="G780" s="39"/>
      <c r="H780" s="294"/>
    </row>
    <row r="781" spans="7:8" ht="12.75">
      <c r="G781" s="39"/>
      <c r="H781" s="294"/>
    </row>
    <row r="782" spans="7:8" ht="12.75">
      <c r="G782" s="39"/>
      <c r="H782" s="294"/>
    </row>
    <row r="783" spans="7:8" ht="12.75">
      <c r="G783" s="39"/>
      <c r="H783" s="294"/>
    </row>
    <row r="784" spans="7:8" ht="12.75">
      <c r="G784" s="39"/>
      <c r="H784" s="294"/>
    </row>
    <row r="785" spans="7:8" ht="12.75">
      <c r="G785" s="39"/>
      <c r="H785" s="294"/>
    </row>
    <row r="786" spans="7:8" ht="12.75">
      <c r="G786" s="39"/>
      <c r="H786" s="294"/>
    </row>
    <row r="787" spans="7:8" ht="12.75">
      <c r="G787" s="39"/>
      <c r="H787" s="294"/>
    </row>
    <row r="788" spans="7:8" ht="12.75">
      <c r="G788" s="39"/>
      <c r="H788" s="294"/>
    </row>
    <row r="789" spans="7:8" ht="12.75">
      <c r="G789" s="39"/>
      <c r="H789" s="294"/>
    </row>
    <row r="790" spans="7:8" ht="12.75">
      <c r="G790" s="39"/>
      <c r="H790" s="294"/>
    </row>
    <row r="791" spans="7:8" ht="12.75">
      <c r="G791" s="39"/>
      <c r="H791" s="294"/>
    </row>
    <row r="792" spans="7:8" ht="12.75">
      <c r="G792" s="39"/>
      <c r="H792" s="294"/>
    </row>
    <row r="793" spans="7:8" ht="12.75">
      <c r="G793" s="39"/>
      <c r="H793" s="294"/>
    </row>
    <row r="794" spans="7:8" ht="12.75">
      <c r="G794" s="39"/>
      <c r="H794" s="294"/>
    </row>
    <row r="795" spans="7:8" ht="12.75">
      <c r="G795" s="39"/>
      <c r="H795" s="294"/>
    </row>
    <row r="796" spans="7:8" ht="12.75">
      <c r="G796" s="39"/>
      <c r="H796" s="294"/>
    </row>
    <row r="797" spans="7:8" ht="12.75">
      <c r="G797" s="39"/>
      <c r="H797" s="294"/>
    </row>
    <row r="798" spans="7:8" ht="12.75">
      <c r="G798" s="39"/>
      <c r="H798" s="294"/>
    </row>
    <row r="799" spans="7:8" ht="12.75">
      <c r="G799" s="39"/>
      <c r="H799" s="294"/>
    </row>
    <row r="800" spans="7:8" ht="12.75">
      <c r="G800" s="39"/>
      <c r="H800" s="294"/>
    </row>
    <row r="801" spans="7:8" ht="12.75">
      <c r="G801" s="39"/>
      <c r="H801" s="294"/>
    </row>
    <row r="802" spans="7:8" ht="12.75">
      <c r="G802" s="39"/>
      <c r="H802" s="294"/>
    </row>
    <row r="803" spans="7:8" ht="12.75">
      <c r="G803" s="39"/>
      <c r="H803" s="294"/>
    </row>
    <row r="804" spans="7:8" ht="12.75">
      <c r="G804" s="39"/>
      <c r="H804" s="294"/>
    </row>
    <row r="805" spans="7:8" ht="12.75">
      <c r="G805" s="39"/>
      <c r="H805" s="294"/>
    </row>
    <row r="806" spans="7:8" ht="12.75">
      <c r="G806" s="39"/>
      <c r="H806" s="294"/>
    </row>
    <row r="807" spans="7:8" ht="12.75">
      <c r="G807" s="39"/>
      <c r="H807" s="294"/>
    </row>
    <row r="808" spans="7:8" ht="12.75">
      <c r="G808" s="39"/>
      <c r="H808" s="294"/>
    </row>
    <row r="809" spans="7:8" ht="12.75">
      <c r="G809" s="39"/>
      <c r="H809" s="294"/>
    </row>
    <row r="810" spans="7:8" ht="12.75">
      <c r="G810" s="39"/>
      <c r="H810" s="294"/>
    </row>
    <row r="811" spans="7:8" ht="12.75">
      <c r="G811" s="39"/>
      <c r="H811" s="294"/>
    </row>
    <row r="812" spans="7:8" ht="12.75">
      <c r="G812" s="39"/>
      <c r="H812" s="294"/>
    </row>
    <row r="813" spans="7:8" ht="12.75">
      <c r="G813" s="39"/>
      <c r="H813" s="294"/>
    </row>
    <row r="814" spans="7:8" ht="12.75">
      <c r="G814" s="39"/>
      <c r="H814" s="294"/>
    </row>
    <row r="815" spans="7:8" ht="12.75">
      <c r="G815" s="39"/>
      <c r="H815" s="294"/>
    </row>
    <row r="816" spans="7:8" ht="12.75">
      <c r="G816" s="39"/>
      <c r="H816" s="294"/>
    </row>
    <row r="817" spans="7:8" ht="12.75">
      <c r="G817" s="39"/>
      <c r="H817" s="294"/>
    </row>
    <row r="818" spans="7:8" ht="12.75">
      <c r="G818" s="39"/>
      <c r="H818" s="294"/>
    </row>
    <row r="819" spans="7:8" ht="12.75">
      <c r="G819" s="39"/>
      <c r="H819" s="294"/>
    </row>
    <row r="820" spans="7:8" ht="12.75">
      <c r="G820" s="39"/>
      <c r="H820" s="294"/>
    </row>
    <row r="821" spans="7:8" ht="12.75">
      <c r="G821" s="39"/>
      <c r="H821" s="294"/>
    </row>
    <row r="822" spans="7:8" ht="12.75">
      <c r="G822" s="39"/>
      <c r="H822" s="294"/>
    </row>
    <row r="823" spans="7:8" ht="12.75">
      <c r="G823" s="39"/>
      <c r="H823" s="294"/>
    </row>
    <row r="824" spans="7:8" ht="12.75">
      <c r="G824" s="39"/>
      <c r="H824" s="294"/>
    </row>
    <row r="825" spans="7:8" ht="12.75">
      <c r="G825" s="39"/>
      <c r="H825" s="294"/>
    </row>
    <row r="826" spans="7:8" ht="12.75">
      <c r="G826" s="39"/>
      <c r="H826" s="294"/>
    </row>
    <row r="827" spans="7:8" ht="12.75">
      <c r="G827" s="39"/>
      <c r="H827" s="294"/>
    </row>
    <row r="828" spans="7:8" ht="12.75">
      <c r="G828" s="39"/>
      <c r="H828" s="294"/>
    </row>
    <row r="829" spans="7:8" ht="12.75">
      <c r="G829" s="39"/>
      <c r="H829" s="294"/>
    </row>
    <row r="830" spans="7:8" ht="12.75">
      <c r="G830" s="39"/>
      <c r="H830" s="294"/>
    </row>
    <row r="831" spans="7:8" ht="12.75">
      <c r="G831" s="39"/>
      <c r="H831" s="294"/>
    </row>
    <row r="832" spans="7:8" ht="12.75">
      <c r="G832" s="39"/>
      <c r="H832" s="294"/>
    </row>
    <row r="833" spans="7:8" ht="12.75">
      <c r="G833" s="39"/>
      <c r="H833" s="294"/>
    </row>
    <row r="834" spans="7:8" ht="12.75">
      <c r="G834" s="39"/>
      <c r="H834" s="294"/>
    </row>
    <row r="835" spans="7:8" ht="12.75">
      <c r="G835" s="39"/>
      <c r="H835" s="294"/>
    </row>
    <row r="836" spans="7:8" ht="12.75">
      <c r="G836" s="39"/>
      <c r="H836" s="294"/>
    </row>
    <row r="837" spans="7:8" ht="12.75">
      <c r="G837" s="39"/>
      <c r="H837" s="294"/>
    </row>
    <row r="838" spans="7:8" ht="12.75">
      <c r="G838" s="39"/>
      <c r="H838" s="294"/>
    </row>
    <row r="839" spans="7:8" ht="12.75">
      <c r="G839" s="39"/>
      <c r="H839" s="294"/>
    </row>
    <row r="840" spans="7:8" ht="12.75">
      <c r="G840" s="39"/>
      <c r="H840" s="294"/>
    </row>
    <row r="841" spans="7:8" ht="12.75">
      <c r="G841" s="39"/>
      <c r="H841" s="294"/>
    </row>
    <row r="842" spans="7:8" ht="12.75">
      <c r="G842" s="39"/>
      <c r="H842" s="294"/>
    </row>
    <row r="843" spans="7:8" ht="12.75">
      <c r="G843" s="39"/>
      <c r="H843" s="294"/>
    </row>
    <row r="844" spans="7:8" ht="12.75">
      <c r="G844" s="39"/>
      <c r="H844" s="294"/>
    </row>
    <row r="845" spans="7:8" ht="12.75">
      <c r="G845" s="39"/>
      <c r="H845" s="294"/>
    </row>
    <row r="846" spans="7:8" ht="12.75">
      <c r="G846" s="39"/>
      <c r="H846" s="294"/>
    </row>
    <row r="847" spans="7:8" ht="12.75">
      <c r="G847" s="39"/>
      <c r="H847" s="294"/>
    </row>
    <row r="848" spans="7:8" ht="12.75">
      <c r="G848" s="39"/>
      <c r="H848" s="294"/>
    </row>
    <row r="849" spans="7:8" ht="12.75">
      <c r="G849" s="39"/>
      <c r="H849" s="294"/>
    </row>
    <row r="850" spans="7:8" ht="12.75">
      <c r="G850" s="39"/>
      <c r="H850" s="294"/>
    </row>
    <row r="851" spans="7:8" ht="12.75">
      <c r="G851" s="39"/>
      <c r="H851" s="294"/>
    </row>
    <row r="852" spans="7:8" ht="12.75">
      <c r="G852" s="39"/>
      <c r="H852" s="294"/>
    </row>
    <row r="853" spans="7:8" ht="12.75">
      <c r="G853" s="39"/>
      <c r="H853" s="294"/>
    </row>
    <row r="854" spans="7:8" ht="12.75">
      <c r="G854" s="39"/>
      <c r="H854" s="294"/>
    </row>
    <row r="855" spans="7:8" ht="12.75">
      <c r="G855" s="39"/>
      <c r="H855" s="294"/>
    </row>
    <row r="856" spans="7:8" ht="12.75">
      <c r="G856" s="39"/>
      <c r="H856" s="294"/>
    </row>
    <row r="857" spans="7:8" ht="12.75">
      <c r="G857" s="39"/>
      <c r="H857" s="294"/>
    </row>
    <row r="858" spans="7:8" ht="12.75">
      <c r="G858" s="39"/>
      <c r="H858" s="294"/>
    </row>
    <row r="859" spans="7:8" ht="12.75">
      <c r="G859" s="39"/>
      <c r="H859" s="294"/>
    </row>
    <row r="860" spans="7:8" ht="12.75">
      <c r="G860" s="39"/>
      <c r="H860" s="294"/>
    </row>
    <row r="861" spans="7:8" ht="12.75">
      <c r="G861" s="39"/>
      <c r="H861" s="294"/>
    </row>
    <row r="862" spans="7:8" ht="12.75">
      <c r="G862" s="39"/>
      <c r="H862" s="294"/>
    </row>
    <row r="863" spans="7:8" ht="12.75">
      <c r="G863" s="39"/>
      <c r="H863" s="294"/>
    </row>
    <row r="864" spans="7:8" ht="12.75">
      <c r="G864" s="39"/>
      <c r="H864" s="294"/>
    </row>
    <row r="865" spans="7:8" ht="12.75">
      <c r="G865" s="39"/>
      <c r="H865" s="294"/>
    </row>
    <row r="866" spans="7:8" ht="12.75">
      <c r="G866" s="39"/>
      <c r="H866" s="294"/>
    </row>
    <row r="867" spans="7:8" ht="12.75">
      <c r="G867" s="39"/>
      <c r="H867" s="294"/>
    </row>
    <row r="868" spans="7:8" ht="12.75">
      <c r="G868" s="39"/>
      <c r="H868" s="294"/>
    </row>
    <row r="869" spans="7:8" ht="12.75">
      <c r="G869" s="39"/>
      <c r="H869" s="294"/>
    </row>
    <row r="870" spans="7:8" ht="12.75">
      <c r="G870" s="39"/>
      <c r="H870" s="294"/>
    </row>
    <row r="871" spans="7:8" ht="12.75">
      <c r="G871" s="39"/>
      <c r="H871" s="294"/>
    </row>
    <row r="872" spans="7:8" ht="12.75">
      <c r="G872" s="39"/>
      <c r="H872" s="294"/>
    </row>
    <row r="873" spans="7:8" ht="12.75">
      <c r="G873" s="39"/>
      <c r="H873" s="294"/>
    </row>
    <row r="874" spans="7:8" ht="12.75">
      <c r="G874" s="39"/>
      <c r="H874" s="294"/>
    </row>
    <row r="875" spans="7:8" ht="12.75">
      <c r="G875" s="39"/>
      <c r="H875" s="294"/>
    </row>
    <row r="876" spans="7:8" ht="12.75">
      <c r="G876" s="39"/>
      <c r="H876" s="294"/>
    </row>
    <row r="877" spans="7:8" ht="12.75">
      <c r="G877" s="39"/>
      <c r="H877" s="294"/>
    </row>
    <row r="878" spans="7:8" ht="12.75">
      <c r="G878" s="39"/>
      <c r="H878" s="294"/>
    </row>
    <row r="879" spans="7:8" ht="12.75">
      <c r="G879" s="39"/>
      <c r="H879" s="294"/>
    </row>
    <row r="880" spans="7:8" ht="12.75">
      <c r="G880" s="39"/>
      <c r="H880" s="294"/>
    </row>
    <row r="881" spans="7:8" ht="12.75">
      <c r="G881" s="39"/>
      <c r="H881" s="294"/>
    </row>
    <row r="882" spans="7:8" ht="12.75">
      <c r="G882" s="39"/>
      <c r="H882" s="294"/>
    </row>
    <row r="883" spans="7:8" ht="12.75">
      <c r="G883" s="39"/>
      <c r="H883" s="294"/>
    </row>
    <row r="884" spans="7:8" ht="12.75">
      <c r="G884" s="39"/>
      <c r="H884" s="294"/>
    </row>
    <row r="885" spans="7:8" ht="12.75">
      <c r="G885" s="39"/>
      <c r="H885" s="294"/>
    </row>
    <row r="886" spans="7:8" ht="12.75">
      <c r="G886" s="39"/>
      <c r="H886" s="294"/>
    </row>
    <row r="887" spans="7:8" ht="12.75">
      <c r="G887" s="39"/>
      <c r="H887" s="294"/>
    </row>
    <row r="888" spans="7:8" ht="12.75">
      <c r="G888" s="39"/>
      <c r="H888" s="294"/>
    </row>
    <row r="889" spans="7:8" ht="12.75">
      <c r="G889" s="39"/>
      <c r="H889" s="294"/>
    </row>
    <row r="890" spans="7:8" ht="12.75">
      <c r="G890" s="39"/>
      <c r="H890" s="294"/>
    </row>
    <row r="891" spans="7:8" ht="12.75">
      <c r="G891" s="39"/>
      <c r="H891" s="294"/>
    </row>
    <row r="892" spans="7:8" ht="12.75">
      <c r="G892" s="39"/>
      <c r="H892" s="294"/>
    </row>
    <row r="893" spans="7:8" ht="12.75">
      <c r="G893" s="39"/>
      <c r="H893" s="294"/>
    </row>
    <row r="894" spans="7:8" ht="12.75">
      <c r="G894" s="39"/>
      <c r="H894" s="294"/>
    </row>
    <row r="895" spans="7:8" ht="12.75">
      <c r="G895" s="39"/>
      <c r="H895" s="294"/>
    </row>
    <row r="896" spans="7:8" ht="12.75">
      <c r="G896" s="39"/>
      <c r="H896" s="294"/>
    </row>
    <row r="897" spans="7:8" ht="12.75">
      <c r="G897" s="39"/>
      <c r="H897" s="294"/>
    </row>
    <row r="898" spans="7:8" ht="12.75">
      <c r="G898" s="39"/>
      <c r="H898" s="294"/>
    </row>
    <row r="899" spans="7:8" ht="12.75">
      <c r="G899" s="39"/>
      <c r="H899" s="294"/>
    </row>
    <row r="900" spans="7:8" ht="12.75">
      <c r="G900" s="39"/>
      <c r="H900" s="294"/>
    </row>
    <row r="901" spans="7:8" ht="12.75">
      <c r="G901" s="39"/>
      <c r="H901" s="294"/>
    </row>
    <row r="902" spans="7:8" ht="12.75">
      <c r="G902" s="39"/>
      <c r="H902" s="294"/>
    </row>
    <row r="903" spans="7:8" ht="12.75">
      <c r="G903" s="39"/>
      <c r="H903" s="294"/>
    </row>
    <row r="904" spans="7:8" ht="12.75">
      <c r="G904" s="39"/>
      <c r="H904" s="294"/>
    </row>
    <row r="905" spans="7:8" ht="12.75">
      <c r="G905" s="39"/>
      <c r="H905" s="294"/>
    </row>
    <row r="906" spans="7:8" ht="12.75">
      <c r="G906" s="39"/>
      <c r="H906" s="294"/>
    </row>
    <row r="907" spans="7:8" ht="12.75">
      <c r="G907" s="39"/>
      <c r="H907" s="294"/>
    </row>
  </sheetData>
  <sheetProtection/>
  <autoFilter ref="B4:H340"/>
  <mergeCells count="2">
    <mergeCell ref="A1:G1"/>
    <mergeCell ref="A2:G2"/>
  </mergeCells>
  <printOptions/>
  <pageMargins left="1.43" right="0.2" top="0.17" bottom="0.1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03"/>
  <sheetViews>
    <sheetView zoomScale="75" zoomScaleNormal="75" zoomScalePageLayoutView="0" workbookViewId="0" topLeftCell="A1">
      <selection activeCell="A1" sqref="A1:L403"/>
    </sheetView>
  </sheetViews>
  <sheetFormatPr defaultColWidth="11.421875" defaultRowHeight="12.75"/>
  <cols>
    <col min="1" max="1" width="41.00390625" style="1" customWidth="1"/>
    <col min="2" max="2" width="17.00390625" style="0" customWidth="1"/>
    <col min="3" max="5" width="41.00390625" style="0" customWidth="1"/>
  </cols>
  <sheetData>
    <row r="1" spans="1:12" ht="1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41"/>
    </row>
    <row r="2" spans="1:12" s="22" customFormat="1" ht="21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1"/>
    </row>
    <row r="3" spans="1:79" s="16" customFormat="1" ht="32.25" customHeight="1">
      <c r="A3" s="43"/>
      <c r="B3" s="61"/>
      <c r="C3" s="61"/>
      <c r="D3" s="180"/>
      <c r="E3" s="10"/>
      <c r="F3" s="42"/>
      <c r="G3" s="43"/>
      <c r="H3" s="107"/>
      <c r="I3" s="44"/>
      <c r="J3" s="45"/>
      <c r="K3" s="8"/>
      <c r="L3" s="4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19" customFormat="1" ht="32.25" customHeight="1">
      <c r="A4" s="63"/>
      <c r="B4" s="50"/>
      <c r="C4" s="50"/>
      <c r="D4" s="181"/>
      <c r="E4" s="50"/>
      <c r="F4" s="108"/>
      <c r="G4" s="108"/>
      <c r="H4" s="109"/>
      <c r="I4" s="110"/>
      <c r="J4" s="108"/>
      <c r="K4" s="111"/>
      <c r="L4" s="4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79" s="16" customFormat="1" ht="32.25" customHeight="1">
      <c r="A5" s="60"/>
      <c r="B5" s="65"/>
      <c r="C5" s="66"/>
      <c r="D5" s="182"/>
      <c r="E5" s="23"/>
      <c r="F5" s="112"/>
      <c r="G5" s="112"/>
      <c r="H5" s="113"/>
      <c r="I5" s="48"/>
      <c r="J5" s="112"/>
      <c r="K5" s="114"/>
      <c r="L5" s="4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</row>
    <row r="6" spans="1:79" s="16" customFormat="1" ht="32.25" customHeight="1">
      <c r="A6" s="46"/>
      <c r="B6" s="46"/>
      <c r="C6" s="46"/>
      <c r="D6" s="183"/>
      <c r="E6" s="28"/>
      <c r="F6" s="108"/>
      <c r="G6" s="108"/>
      <c r="H6" s="109"/>
      <c r="I6" s="115"/>
      <c r="J6" s="108"/>
      <c r="K6" s="214"/>
      <c r="L6" s="7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</row>
    <row r="7" spans="1:79" s="16" customFormat="1" ht="32.25" customHeight="1">
      <c r="A7" s="11"/>
      <c r="B7" s="46"/>
      <c r="C7" s="46"/>
      <c r="D7" s="184"/>
      <c r="E7" s="29"/>
      <c r="F7" s="108"/>
      <c r="G7" s="108"/>
      <c r="H7" s="109"/>
      <c r="I7" s="21"/>
      <c r="J7" s="108"/>
      <c r="K7" s="116"/>
      <c r="L7" s="7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79" s="16" customFormat="1" ht="32.25" customHeight="1">
      <c r="A8" s="46"/>
      <c r="B8" s="46"/>
      <c r="C8" s="46"/>
      <c r="D8" s="185"/>
      <c r="E8" s="30"/>
      <c r="F8" s="108"/>
      <c r="G8" s="108"/>
      <c r="H8" s="117"/>
      <c r="I8" s="21"/>
      <c r="J8" s="118"/>
      <c r="K8" s="119"/>
      <c r="L8" s="20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s="19" customFormat="1" ht="32.25" customHeight="1">
      <c r="A9" s="46"/>
      <c r="B9" s="46"/>
      <c r="C9" s="46"/>
      <c r="D9" s="185"/>
      <c r="E9" s="72"/>
      <c r="F9" s="108"/>
      <c r="G9" s="108"/>
      <c r="H9" s="117"/>
      <c r="I9" s="21"/>
      <c r="J9" s="118"/>
      <c r="K9" s="119"/>
      <c r="L9" s="206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s="19" customFormat="1" ht="32.25" customHeight="1">
      <c r="A10" s="46"/>
      <c r="B10" s="46"/>
      <c r="C10" s="46"/>
      <c r="D10" s="185"/>
      <c r="E10" s="30"/>
      <c r="F10" s="108"/>
      <c r="G10" s="108"/>
      <c r="H10" s="48"/>
      <c r="I10" s="21"/>
      <c r="J10" s="118"/>
      <c r="K10" s="36"/>
      <c r="L10" s="213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s="19" customFormat="1" ht="32.25" customHeight="1">
      <c r="A11" s="11"/>
      <c r="B11" s="46"/>
      <c r="C11" s="46"/>
      <c r="D11" s="186"/>
      <c r="E11" s="70"/>
      <c r="F11" s="108"/>
      <c r="G11" s="108"/>
      <c r="H11" s="109"/>
      <c r="I11" s="21"/>
      <c r="J11" s="108"/>
      <c r="K11" s="116"/>
      <c r="L11" s="206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s="19" customFormat="1" ht="32.25" customHeight="1">
      <c r="A12" s="11"/>
      <c r="B12" s="46"/>
      <c r="C12" s="46"/>
      <c r="D12" s="186"/>
      <c r="E12" s="30"/>
      <c r="F12" s="108"/>
      <c r="G12" s="108"/>
      <c r="H12" s="117"/>
      <c r="I12" s="21"/>
      <c r="J12" s="108"/>
      <c r="K12" s="119"/>
      <c r="L12" s="206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s="19" customFormat="1" ht="32.25" customHeight="1">
      <c r="A13" s="11"/>
      <c r="B13" s="46"/>
      <c r="C13" s="46"/>
      <c r="D13" s="186"/>
      <c r="E13" s="30"/>
      <c r="F13" s="108"/>
      <c r="G13" s="108"/>
      <c r="H13" s="117"/>
      <c r="I13" s="21"/>
      <c r="J13" s="108"/>
      <c r="K13" s="119"/>
      <c r="L13" s="20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s="19" customFormat="1" ht="32.25" customHeight="1">
      <c r="A14" s="11"/>
      <c r="B14" s="46"/>
      <c r="C14" s="46"/>
      <c r="D14" s="186"/>
      <c r="E14" s="30"/>
      <c r="F14" s="108"/>
      <c r="G14" s="108"/>
      <c r="H14" s="117"/>
      <c r="I14" s="21"/>
      <c r="J14" s="108"/>
      <c r="K14" s="119"/>
      <c r="L14" s="20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s="19" customFormat="1" ht="32.25" customHeight="1">
      <c r="A15" s="11"/>
      <c r="B15" s="46"/>
      <c r="C15" s="46"/>
      <c r="D15" s="186"/>
      <c r="E15" s="30"/>
      <c r="F15" s="108"/>
      <c r="G15" s="108"/>
      <c r="H15" s="117"/>
      <c r="I15" s="21"/>
      <c r="J15" s="108"/>
      <c r="K15" s="119"/>
      <c r="L15" s="206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12" s="19" customFormat="1" ht="32.25" customHeight="1">
      <c r="A16" s="11"/>
      <c r="B16" s="46"/>
      <c r="C16" s="46"/>
      <c r="D16" s="186"/>
      <c r="E16" s="30"/>
      <c r="F16" s="108"/>
      <c r="G16" s="108"/>
      <c r="H16" s="117"/>
      <c r="I16" s="21"/>
      <c r="J16" s="108"/>
      <c r="K16" s="119"/>
      <c r="L16" s="206"/>
    </row>
    <row r="17" spans="1:12" s="19" customFormat="1" ht="32.25" customHeight="1">
      <c r="A17" s="11"/>
      <c r="B17" s="46"/>
      <c r="C17" s="46"/>
      <c r="D17" s="186"/>
      <c r="E17" s="30"/>
      <c r="F17" s="108"/>
      <c r="G17" s="108"/>
      <c r="H17" s="117"/>
      <c r="I17" s="21"/>
      <c r="J17" s="108"/>
      <c r="K17" s="119"/>
      <c r="L17" s="206"/>
    </row>
    <row r="18" spans="1:12" s="19" customFormat="1" ht="32.25" customHeight="1">
      <c r="A18" s="46"/>
      <c r="B18" s="46"/>
      <c r="C18" s="46"/>
      <c r="D18" s="185"/>
      <c r="E18" s="32"/>
      <c r="F18" s="108"/>
      <c r="G18" s="108"/>
      <c r="H18" s="117"/>
      <c r="I18" s="21"/>
      <c r="J18" s="118"/>
      <c r="K18" s="119"/>
      <c r="L18" s="206"/>
    </row>
    <row r="19" spans="1:79" s="19" customFormat="1" ht="32.25" customHeight="1">
      <c r="A19" s="46"/>
      <c r="B19" s="46"/>
      <c r="C19" s="46"/>
      <c r="D19" s="185"/>
      <c r="E19" s="30"/>
      <c r="F19" s="108"/>
      <c r="G19" s="108"/>
      <c r="H19" s="48"/>
      <c r="I19" s="21"/>
      <c r="J19" s="118"/>
      <c r="K19" s="36"/>
      <c r="L19" s="21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19" customFormat="1" ht="32.25" customHeight="1">
      <c r="A20" s="11"/>
      <c r="B20" s="46"/>
      <c r="C20" s="46"/>
      <c r="D20" s="186"/>
      <c r="E20" s="31"/>
      <c r="F20" s="108"/>
      <c r="G20" s="108"/>
      <c r="H20" s="120"/>
      <c r="I20" s="21"/>
      <c r="J20" s="108"/>
      <c r="K20" s="116"/>
      <c r="L20" s="20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s="19" customFormat="1" ht="32.25" customHeight="1">
      <c r="A21" s="46"/>
      <c r="B21" s="46"/>
      <c r="C21" s="46"/>
      <c r="D21" s="185"/>
      <c r="E21" s="32"/>
      <c r="F21" s="108"/>
      <c r="G21" s="108"/>
      <c r="H21" s="121"/>
      <c r="I21" s="21"/>
      <c r="J21" s="108"/>
      <c r="K21" s="119"/>
      <c r="L21" s="206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12" s="19" customFormat="1" ht="32.25" customHeight="1">
      <c r="A22" s="46"/>
      <c r="B22" s="46"/>
      <c r="C22" s="46"/>
      <c r="D22" s="185"/>
      <c r="E22" s="32"/>
      <c r="F22" s="108"/>
      <c r="G22" s="108"/>
      <c r="H22" s="121"/>
      <c r="I22" s="21"/>
      <c r="J22" s="108"/>
      <c r="K22" s="119"/>
      <c r="L22" s="206"/>
    </row>
    <row r="23" spans="1:12" s="19" customFormat="1" ht="32.25" customHeight="1">
      <c r="A23" s="46"/>
      <c r="B23" s="46"/>
      <c r="C23" s="46"/>
      <c r="D23" s="185"/>
      <c r="E23" s="32"/>
      <c r="F23" s="108"/>
      <c r="G23" s="108"/>
      <c r="H23" s="121"/>
      <c r="I23" s="21"/>
      <c r="J23" s="108"/>
      <c r="K23" s="36"/>
      <c r="L23" s="206"/>
    </row>
    <row r="24" spans="1:12" s="19" customFormat="1" ht="32.25" customHeight="1">
      <c r="A24" s="11"/>
      <c r="B24" s="12"/>
      <c r="C24" s="12"/>
      <c r="D24" s="186"/>
      <c r="E24" s="76"/>
      <c r="F24" s="122"/>
      <c r="G24" s="123"/>
      <c r="H24" s="124"/>
      <c r="I24" s="125"/>
      <c r="J24" s="126"/>
      <c r="K24" s="127"/>
      <c r="L24" s="211"/>
    </row>
    <row r="25" spans="1:12" s="19" customFormat="1" ht="32.25" customHeight="1">
      <c r="A25" s="11"/>
      <c r="B25" s="12"/>
      <c r="C25" s="12"/>
      <c r="D25" s="185"/>
      <c r="E25" s="30"/>
      <c r="F25" s="122"/>
      <c r="G25" s="128"/>
      <c r="H25" s="124"/>
      <c r="I25" s="21"/>
      <c r="J25" s="126"/>
      <c r="K25" s="119"/>
      <c r="L25" s="211"/>
    </row>
    <row r="26" spans="1:12" s="19" customFormat="1" ht="32.25" customHeight="1">
      <c r="A26" s="11"/>
      <c r="B26" s="12"/>
      <c r="C26" s="12"/>
      <c r="D26" s="186"/>
      <c r="E26" s="76"/>
      <c r="F26" s="40"/>
      <c r="G26" s="55"/>
      <c r="H26" s="52"/>
      <c r="I26" s="52"/>
      <c r="J26" s="53"/>
      <c r="K26" s="127"/>
      <c r="L26" s="211"/>
    </row>
    <row r="27" spans="1:12" s="19" customFormat="1" ht="32.25" customHeight="1">
      <c r="A27" s="11"/>
      <c r="B27" s="12"/>
      <c r="C27" s="12"/>
      <c r="D27" s="185"/>
      <c r="E27" s="30"/>
      <c r="F27" s="122"/>
      <c r="G27" s="129"/>
      <c r="H27" s="124"/>
      <c r="I27" s="130"/>
      <c r="J27" s="126"/>
      <c r="K27" s="119"/>
      <c r="L27" s="206"/>
    </row>
    <row r="28" spans="1:12" s="19" customFormat="1" ht="32.25" customHeight="1">
      <c r="A28" s="11"/>
      <c r="B28" s="12"/>
      <c r="C28" s="12"/>
      <c r="D28" s="185"/>
      <c r="E28" s="30"/>
      <c r="F28" s="122"/>
      <c r="G28" s="129"/>
      <c r="H28" s="124"/>
      <c r="I28" s="130"/>
      <c r="J28" s="126"/>
      <c r="K28" s="119"/>
      <c r="L28" s="206"/>
    </row>
    <row r="29" spans="1:12" s="19" customFormat="1" ht="32.25" customHeight="1">
      <c r="A29" s="11"/>
      <c r="B29" s="12"/>
      <c r="C29" s="12"/>
      <c r="D29" s="186"/>
      <c r="E29" s="76"/>
      <c r="F29" s="122"/>
      <c r="G29" s="123"/>
      <c r="H29" s="124"/>
      <c r="I29" s="125"/>
      <c r="J29" s="126"/>
      <c r="K29" s="116"/>
      <c r="L29" s="211"/>
    </row>
    <row r="30" spans="1:12" s="19" customFormat="1" ht="32.25" customHeight="1">
      <c r="A30" s="11"/>
      <c r="B30" s="12"/>
      <c r="C30" s="12"/>
      <c r="D30" s="185"/>
      <c r="E30" s="209"/>
      <c r="F30" s="122"/>
      <c r="G30" s="129"/>
      <c r="H30" s="124"/>
      <c r="I30" s="21"/>
      <c r="J30" s="126"/>
      <c r="K30" s="119"/>
      <c r="L30" s="212"/>
    </row>
    <row r="31" spans="1:12" s="19" customFormat="1" ht="32.25" customHeight="1">
      <c r="A31" s="11"/>
      <c r="B31" s="12"/>
      <c r="C31" s="12"/>
      <c r="D31" s="185"/>
      <c r="E31" s="209"/>
      <c r="F31" s="122"/>
      <c r="G31" s="129"/>
      <c r="H31" s="124"/>
      <c r="I31" s="21"/>
      <c r="J31" s="126"/>
      <c r="K31" s="119"/>
      <c r="L31" s="212"/>
    </row>
    <row r="32" spans="1:12" s="19" customFormat="1" ht="32.25" customHeight="1">
      <c r="A32" s="11"/>
      <c r="B32" s="12"/>
      <c r="C32" s="12"/>
      <c r="D32" s="185"/>
      <c r="E32" s="209"/>
      <c r="F32" s="122"/>
      <c r="G32" s="129"/>
      <c r="H32" s="124"/>
      <c r="I32" s="130"/>
      <c r="J32" s="126"/>
      <c r="K32" s="119"/>
      <c r="L32" s="212"/>
    </row>
    <row r="33" spans="1:12" s="19" customFormat="1" ht="32.25" customHeight="1">
      <c r="A33" s="11"/>
      <c r="B33" s="12"/>
      <c r="C33" s="12"/>
      <c r="D33" s="185"/>
      <c r="E33" s="78"/>
      <c r="F33" s="122"/>
      <c r="G33" s="129"/>
      <c r="H33" s="124"/>
      <c r="I33" s="130"/>
      <c r="J33" s="126"/>
      <c r="K33" s="119"/>
      <c r="L33" s="212"/>
    </row>
    <row r="34" spans="1:12" s="19" customFormat="1" ht="32.25" customHeight="1">
      <c r="A34" s="11"/>
      <c r="B34" s="12"/>
      <c r="C34" s="12"/>
      <c r="D34" s="186"/>
      <c r="E34" s="76"/>
      <c r="F34" s="122"/>
      <c r="G34" s="129"/>
      <c r="H34" s="124"/>
      <c r="I34" s="21"/>
      <c r="J34" s="126"/>
      <c r="K34" s="116"/>
      <c r="L34" s="211"/>
    </row>
    <row r="35" spans="1:12" s="19" customFormat="1" ht="32.25" customHeight="1">
      <c r="A35" s="11"/>
      <c r="B35" s="12"/>
      <c r="C35" s="12"/>
      <c r="D35" s="185"/>
      <c r="E35" s="73"/>
      <c r="F35" s="133"/>
      <c r="G35" s="21"/>
      <c r="H35" s="124"/>
      <c r="I35" s="21"/>
      <c r="J35" s="126"/>
      <c r="K35" s="119"/>
      <c r="L35" s="211"/>
    </row>
    <row r="36" spans="1:12" s="19" customFormat="1" ht="32.25" customHeight="1">
      <c r="A36" s="11"/>
      <c r="B36" s="12"/>
      <c r="C36" s="12"/>
      <c r="D36" s="186"/>
      <c r="E36" s="76"/>
      <c r="F36" s="122"/>
      <c r="G36" s="129"/>
      <c r="H36" s="124"/>
      <c r="I36" s="21"/>
      <c r="J36" s="126"/>
      <c r="K36" s="116"/>
      <c r="L36" s="211"/>
    </row>
    <row r="37" spans="1:12" s="19" customFormat="1" ht="32.25" customHeight="1">
      <c r="A37" s="11"/>
      <c r="B37" s="12"/>
      <c r="C37" s="12"/>
      <c r="D37" s="185"/>
      <c r="E37" s="30"/>
      <c r="F37" s="122"/>
      <c r="G37" s="129"/>
      <c r="H37" s="124"/>
      <c r="I37" s="21"/>
      <c r="J37" s="126"/>
      <c r="K37" s="119"/>
      <c r="L37" s="211"/>
    </row>
    <row r="38" spans="1:12" s="19" customFormat="1" ht="32.25" customHeight="1">
      <c r="A38" s="11"/>
      <c r="B38" s="12"/>
      <c r="C38" s="12"/>
      <c r="D38" s="185"/>
      <c r="E38" s="30"/>
      <c r="F38" s="122"/>
      <c r="G38" s="129"/>
      <c r="H38" s="124"/>
      <c r="I38" s="21"/>
      <c r="J38" s="126"/>
      <c r="K38" s="36"/>
      <c r="L38" s="211"/>
    </row>
    <row r="39" spans="1:12" s="19" customFormat="1" ht="32.25" customHeight="1">
      <c r="A39" s="11"/>
      <c r="B39" s="12"/>
      <c r="C39" s="12"/>
      <c r="D39" s="186"/>
      <c r="E39" s="76"/>
      <c r="F39" s="129"/>
      <c r="G39" s="131"/>
      <c r="H39" s="132"/>
      <c r="I39" s="133"/>
      <c r="J39" s="126"/>
      <c r="K39" s="127"/>
      <c r="L39" s="211"/>
    </row>
    <row r="40" spans="1:12" s="19" customFormat="1" ht="32.25" customHeight="1">
      <c r="A40" s="11"/>
      <c r="B40" s="12"/>
      <c r="C40" s="12"/>
      <c r="D40" s="185"/>
      <c r="E40" s="78"/>
      <c r="F40" s="129"/>
      <c r="G40" s="122"/>
      <c r="H40" s="132"/>
      <c r="I40" s="133"/>
      <c r="J40" s="126"/>
      <c r="K40" s="119"/>
      <c r="L40" s="212"/>
    </row>
    <row r="41" spans="1:12" s="19" customFormat="1" ht="32.25" customHeight="1">
      <c r="A41" s="11"/>
      <c r="B41" s="12"/>
      <c r="C41" s="12"/>
      <c r="D41" s="185"/>
      <c r="E41" s="78"/>
      <c r="F41" s="129"/>
      <c r="G41" s="131"/>
      <c r="H41" s="134"/>
      <c r="I41" s="133"/>
      <c r="J41" s="126"/>
      <c r="K41" s="119"/>
      <c r="L41" s="212"/>
    </row>
    <row r="42" spans="1:12" s="19" customFormat="1" ht="32.25" customHeight="1">
      <c r="A42" s="11"/>
      <c r="B42" s="12"/>
      <c r="C42" s="12"/>
      <c r="D42" s="185"/>
      <c r="E42" s="30"/>
      <c r="F42" s="129"/>
      <c r="G42" s="131"/>
      <c r="H42" s="134"/>
      <c r="I42" s="133"/>
      <c r="J42" s="135"/>
      <c r="K42" s="119"/>
      <c r="L42" s="206"/>
    </row>
    <row r="43" spans="1:12" s="19" customFormat="1" ht="32.25" customHeight="1">
      <c r="A43" s="11"/>
      <c r="B43" s="12"/>
      <c r="C43" s="12"/>
      <c r="D43" s="185"/>
      <c r="E43" s="30"/>
      <c r="F43" s="129"/>
      <c r="G43" s="131"/>
      <c r="H43" s="134"/>
      <c r="I43" s="133"/>
      <c r="J43" s="135"/>
      <c r="K43" s="119"/>
      <c r="L43" s="212"/>
    </row>
    <row r="44" spans="1:12" s="19" customFormat="1" ht="32.25" customHeight="1">
      <c r="A44" s="11"/>
      <c r="B44" s="12"/>
      <c r="C44" s="12"/>
      <c r="D44" s="186"/>
      <c r="E44" s="76"/>
      <c r="F44" s="129"/>
      <c r="G44" s="131"/>
      <c r="H44" s="57"/>
      <c r="I44" s="133"/>
      <c r="J44" s="135"/>
      <c r="K44" s="116"/>
      <c r="L44" s="211"/>
    </row>
    <row r="45" spans="1:12" s="19" customFormat="1" ht="32.25" customHeight="1">
      <c r="A45" s="11"/>
      <c r="B45" s="12"/>
      <c r="C45" s="12"/>
      <c r="D45" s="185"/>
      <c r="E45" s="78"/>
      <c r="F45" s="129"/>
      <c r="G45" s="118"/>
      <c r="H45" s="136"/>
      <c r="I45" s="21"/>
      <c r="J45" s="135"/>
      <c r="K45" s="119"/>
      <c r="L45" s="211"/>
    </row>
    <row r="46" spans="1:12" s="19" customFormat="1" ht="32.25" customHeight="1">
      <c r="A46" s="11"/>
      <c r="B46" s="12"/>
      <c r="C46" s="12"/>
      <c r="D46" s="185"/>
      <c r="E46" s="78"/>
      <c r="F46" s="129"/>
      <c r="G46" s="118"/>
      <c r="H46" s="136"/>
      <c r="I46" s="21"/>
      <c r="J46" s="135"/>
      <c r="K46" s="119"/>
      <c r="L46" s="211"/>
    </row>
    <row r="47" spans="1:12" s="19" customFormat="1" ht="32.25" customHeight="1">
      <c r="A47" s="11"/>
      <c r="B47" s="12"/>
      <c r="C47" s="12"/>
      <c r="D47" s="185"/>
      <c r="E47" s="78"/>
      <c r="F47" s="129"/>
      <c r="G47" s="118"/>
      <c r="H47" s="136"/>
      <c r="I47" s="21"/>
      <c r="J47" s="135"/>
      <c r="K47" s="119"/>
      <c r="L47" s="211"/>
    </row>
    <row r="48" spans="1:12" s="19" customFormat="1" ht="32.25" customHeight="1">
      <c r="A48" s="11"/>
      <c r="B48" s="12"/>
      <c r="C48" s="12"/>
      <c r="D48" s="185"/>
      <c r="E48" s="78"/>
      <c r="F48" s="129"/>
      <c r="G48" s="118"/>
      <c r="H48" s="136"/>
      <c r="I48" s="21"/>
      <c r="J48" s="135"/>
      <c r="K48" s="119"/>
      <c r="L48" s="211"/>
    </row>
    <row r="49" spans="1:12" s="19" customFormat="1" ht="32.25" customHeight="1">
      <c r="A49" s="11"/>
      <c r="B49" s="12"/>
      <c r="C49" s="12"/>
      <c r="D49" s="186"/>
      <c r="E49" s="76"/>
      <c r="F49" s="129"/>
      <c r="G49" s="118"/>
      <c r="H49" s="136"/>
      <c r="I49" s="21"/>
      <c r="J49" s="135"/>
      <c r="K49" s="137"/>
      <c r="L49" s="77"/>
    </row>
    <row r="50" spans="1:12" s="19" customFormat="1" ht="32.25" customHeight="1">
      <c r="A50" s="11"/>
      <c r="B50" s="12"/>
      <c r="C50" s="12"/>
      <c r="D50" s="185"/>
      <c r="E50" s="30"/>
      <c r="F50" s="129"/>
      <c r="G50" s="118"/>
      <c r="H50" s="136"/>
      <c r="I50" s="21"/>
      <c r="J50" s="135"/>
      <c r="K50" s="119"/>
      <c r="L50" s="211"/>
    </row>
    <row r="51" spans="1:12" s="19" customFormat="1" ht="32.25" customHeight="1">
      <c r="A51" s="11"/>
      <c r="B51" s="12"/>
      <c r="C51" s="12"/>
      <c r="D51" s="185"/>
      <c r="E51" s="30"/>
      <c r="F51" s="129"/>
      <c r="G51" s="118"/>
      <c r="H51" s="136"/>
      <c r="I51" s="21"/>
      <c r="J51" s="135"/>
      <c r="K51" s="119"/>
      <c r="L51" s="211"/>
    </row>
    <row r="52" spans="1:12" s="19" customFormat="1" ht="32.25" customHeight="1">
      <c r="A52" s="11"/>
      <c r="B52" s="12"/>
      <c r="C52" s="13"/>
      <c r="D52" s="186"/>
      <c r="E52" s="76"/>
      <c r="F52" s="129"/>
      <c r="G52" s="108"/>
      <c r="H52" s="136"/>
      <c r="I52" s="125"/>
      <c r="J52" s="135"/>
      <c r="K52" s="138"/>
      <c r="L52" s="211"/>
    </row>
    <row r="53" spans="1:12" s="19" customFormat="1" ht="32.25" customHeight="1">
      <c r="A53" s="11"/>
      <c r="B53" s="12"/>
      <c r="C53" s="13"/>
      <c r="D53" s="185"/>
      <c r="E53" s="78"/>
      <c r="F53" s="129"/>
      <c r="G53" s="129"/>
      <c r="H53" s="136"/>
      <c r="I53" s="21"/>
      <c r="J53" s="135"/>
      <c r="K53" s="119"/>
      <c r="L53" s="206"/>
    </row>
    <row r="54" spans="1:12" ht="12.75">
      <c r="A54" s="11"/>
      <c r="B54" s="12"/>
      <c r="C54" s="13"/>
      <c r="D54" s="185"/>
      <c r="E54" s="78"/>
      <c r="F54" s="129"/>
      <c r="G54" s="129"/>
      <c r="H54" s="136"/>
      <c r="I54" s="21"/>
      <c r="J54" s="135"/>
      <c r="K54" s="119"/>
      <c r="L54" s="206"/>
    </row>
    <row r="55" spans="1:12" ht="12.75">
      <c r="A55" s="11"/>
      <c r="B55" s="12"/>
      <c r="C55" s="13"/>
      <c r="D55" s="185"/>
      <c r="E55" s="78"/>
      <c r="F55" s="129"/>
      <c r="G55" s="139"/>
      <c r="H55" s="136"/>
      <c r="I55" s="21"/>
      <c r="J55" s="135"/>
      <c r="K55" s="119"/>
      <c r="L55" s="206"/>
    </row>
    <row r="56" spans="1:12" ht="12.75">
      <c r="A56" s="11"/>
      <c r="B56" s="12"/>
      <c r="C56" s="13"/>
      <c r="D56" s="185"/>
      <c r="E56" s="78"/>
      <c r="F56" s="129"/>
      <c r="G56" s="129"/>
      <c r="H56" s="136"/>
      <c r="I56" s="21"/>
      <c r="J56" s="135"/>
      <c r="K56" s="119"/>
      <c r="L56" s="206"/>
    </row>
    <row r="57" spans="1:12" ht="12.75">
      <c r="A57" s="11"/>
      <c r="B57" s="12"/>
      <c r="C57" s="13"/>
      <c r="D57" s="185"/>
      <c r="E57" s="78"/>
      <c r="F57" s="129"/>
      <c r="G57" s="129"/>
      <c r="H57" s="136"/>
      <c r="I57" s="21"/>
      <c r="J57" s="135"/>
      <c r="K57" s="119"/>
      <c r="L57" s="206"/>
    </row>
    <row r="58" spans="1:12" ht="12.75">
      <c r="A58" s="11"/>
      <c r="B58" s="12"/>
      <c r="C58" s="13"/>
      <c r="D58" s="185"/>
      <c r="E58" s="78"/>
      <c r="F58" s="129"/>
      <c r="G58" s="129"/>
      <c r="H58" s="136"/>
      <c r="I58" s="21"/>
      <c r="J58" s="135"/>
      <c r="K58" s="119"/>
      <c r="L58" s="206"/>
    </row>
    <row r="59" spans="1:12" ht="12.75">
      <c r="A59" s="11"/>
      <c r="B59" s="12"/>
      <c r="C59" s="13"/>
      <c r="D59" s="185"/>
      <c r="E59" s="78"/>
      <c r="F59" s="129"/>
      <c r="G59" s="129"/>
      <c r="H59" s="136"/>
      <c r="I59" s="21"/>
      <c r="J59" s="135"/>
      <c r="K59" s="119"/>
      <c r="L59" s="206"/>
    </row>
    <row r="60" spans="1:12" ht="12.75">
      <c r="A60" s="11"/>
      <c r="B60" s="12"/>
      <c r="C60" s="13"/>
      <c r="D60" s="185"/>
      <c r="E60" s="78"/>
      <c r="F60" s="129"/>
      <c r="G60" s="129"/>
      <c r="H60" s="136"/>
      <c r="I60" s="130"/>
      <c r="J60" s="135"/>
      <c r="K60" s="119"/>
      <c r="L60" s="206"/>
    </row>
    <row r="61" spans="1:12" ht="12.75">
      <c r="A61" s="11"/>
      <c r="B61" s="12"/>
      <c r="C61" s="13"/>
      <c r="D61" s="185"/>
      <c r="E61" s="78"/>
      <c r="F61" s="129"/>
      <c r="G61" s="129"/>
      <c r="H61" s="136"/>
      <c r="I61" s="130"/>
      <c r="J61" s="135"/>
      <c r="K61" s="119"/>
      <c r="L61" s="206"/>
    </row>
    <row r="62" spans="1:12" ht="12.75">
      <c r="A62" s="11"/>
      <c r="B62" s="12"/>
      <c r="C62" s="13"/>
      <c r="D62" s="186"/>
      <c r="E62" s="27"/>
      <c r="F62" s="129"/>
      <c r="G62" s="108"/>
      <c r="H62" s="136"/>
      <c r="I62" s="125"/>
      <c r="J62" s="135"/>
      <c r="K62" s="138"/>
      <c r="L62" s="211"/>
    </row>
    <row r="63" spans="1:12" ht="12.75">
      <c r="A63" s="11"/>
      <c r="B63" s="12"/>
      <c r="C63" s="13"/>
      <c r="D63" s="186"/>
      <c r="E63" s="78"/>
      <c r="F63" s="129"/>
      <c r="G63" s="108"/>
      <c r="H63" s="136"/>
      <c r="I63" s="125"/>
      <c r="J63" s="135"/>
      <c r="K63" s="119"/>
      <c r="L63" s="211"/>
    </row>
    <row r="64" spans="1:12" ht="12.75">
      <c r="A64" s="11"/>
      <c r="B64" s="12"/>
      <c r="C64" s="13"/>
      <c r="D64" s="186"/>
      <c r="E64" s="78"/>
      <c r="F64" s="129"/>
      <c r="G64" s="108"/>
      <c r="H64" s="136"/>
      <c r="I64" s="21"/>
      <c r="J64" s="135"/>
      <c r="K64" s="119"/>
      <c r="L64" s="211"/>
    </row>
    <row r="65" spans="1:12" ht="12.75">
      <c r="A65" s="11"/>
      <c r="B65" s="12"/>
      <c r="C65" s="13"/>
      <c r="D65" s="186"/>
      <c r="E65" s="78"/>
      <c r="F65" s="129"/>
      <c r="G65" s="108"/>
      <c r="H65" s="136"/>
      <c r="I65" s="21"/>
      <c r="J65" s="135"/>
      <c r="K65" s="119"/>
      <c r="L65" s="211"/>
    </row>
    <row r="66" spans="1:12" ht="12.75">
      <c r="A66" s="11"/>
      <c r="B66" s="12"/>
      <c r="C66" s="13"/>
      <c r="D66" s="186"/>
      <c r="E66" s="78"/>
      <c r="F66" s="129"/>
      <c r="G66" s="108"/>
      <c r="H66" s="136"/>
      <c r="I66" s="21"/>
      <c r="J66" s="135"/>
      <c r="K66" s="119"/>
      <c r="L66" s="211"/>
    </row>
    <row r="67" spans="1:12" ht="12.75">
      <c r="A67" s="202"/>
      <c r="B67" s="203"/>
      <c r="C67" s="202"/>
      <c r="D67" s="185"/>
      <c r="E67" s="25"/>
      <c r="F67" s="21"/>
      <c r="G67" s="21"/>
      <c r="H67" s="124"/>
      <c r="I67" s="21"/>
      <c r="J67" s="204"/>
      <c r="K67" s="205"/>
      <c r="L67" s="206"/>
    </row>
    <row r="68" spans="1:12" ht="12.75">
      <c r="A68" s="4"/>
      <c r="B68" s="5"/>
      <c r="C68" s="6"/>
      <c r="D68" s="185"/>
      <c r="E68" s="9"/>
      <c r="F68" s="129"/>
      <c r="G68" s="129"/>
      <c r="H68" s="136"/>
      <c r="I68" s="130"/>
      <c r="J68" s="135"/>
      <c r="K68" s="36"/>
      <c r="L68" s="51"/>
    </row>
    <row r="69" spans="1:12" ht="12.75">
      <c r="A69" s="11"/>
      <c r="B69" s="12"/>
      <c r="C69" s="13"/>
      <c r="D69" s="186"/>
      <c r="E69" s="27"/>
      <c r="F69" s="129"/>
      <c r="G69" s="123"/>
      <c r="H69" s="136"/>
      <c r="I69" s="125"/>
      <c r="J69" s="135"/>
      <c r="K69" s="138"/>
      <c r="L69" s="77"/>
    </row>
    <row r="70" spans="1:12" ht="12.75">
      <c r="A70" s="11"/>
      <c r="B70" s="12"/>
      <c r="C70" s="13"/>
      <c r="D70" s="185"/>
      <c r="E70" s="73"/>
      <c r="F70" s="129"/>
      <c r="G70" s="128"/>
      <c r="H70" s="136"/>
      <c r="I70" s="21"/>
      <c r="J70" s="135"/>
      <c r="K70" s="119"/>
      <c r="L70" s="206"/>
    </row>
    <row r="71" spans="1:12" ht="12.75">
      <c r="A71" s="11"/>
      <c r="B71" s="12"/>
      <c r="C71" s="13"/>
      <c r="D71" s="185"/>
      <c r="E71" s="30"/>
      <c r="F71" s="129"/>
      <c r="G71" s="128"/>
      <c r="H71" s="136"/>
      <c r="I71" s="21"/>
      <c r="J71" s="135"/>
      <c r="K71" s="119"/>
      <c r="L71" s="206"/>
    </row>
    <row r="72" spans="1:12" ht="12.75">
      <c r="A72" s="11"/>
      <c r="B72" s="12"/>
      <c r="C72" s="13"/>
      <c r="D72" s="185"/>
      <c r="E72" s="30"/>
      <c r="F72" s="129"/>
      <c r="G72" s="128"/>
      <c r="H72" s="136"/>
      <c r="I72" s="21"/>
      <c r="J72" s="135"/>
      <c r="K72" s="119"/>
      <c r="L72" s="206"/>
    </row>
    <row r="73" spans="1:12" ht="12.75">
      <c r="A73" s="11"/>
      <c r="B73" s="12"/>
      <c r="C73" s="13"/>
      <c r="D73" s="185"/>
      <c r="E73" s="30"/>
      <c r="F73" s="129"/>
      <c r="G73" s="128"/>
      <c r="H73" s="136"/>
      <c r="I73" s="21"/>
      <c r="J73" s="135"/>
      <c r="K73" s="119"/>
      <c r="L73" s="206"/>
    </row>
    <row r="74" spans="1:12" ht="12.75">
      <c r="A74" s="11"/>
      <c r="B74" s="12"/>
      <c r="C74" s="13"/>
      <c r="D74" s="185"/>
      <c r="E74" s="30"/>
      <c r="F74" s="129"/>
      <c r="G74" s="128"/>
      <c r="H74" s="136"/>
      <c r="I74" s="21"/>
      <c r="J74" s="135"/>
      <c r="K74" s="36"/>
      <c r="L74" s="206"/>
    </row>
    <row r="75" spans="1:12" ht="12.75">
      <c r="A75" s="11"/>
      <c r="B75" s="12"/>
      <c r="C75" s="13"/>
      <c r="D75" s="186"/>
      <c r="E75" s="27"/>
      <c r="F75" s="129"/>
      <c r="G75" s="123"/>
      <c r="H75" s="136"/>
      <c r="I75" s="125"/>
      <c r="J75" s="135"/>
      <c r="K75" s="138"/>
      <c r="L75" s="211"/>
    </row>
    <row r="76" spans="1:12" ht="12.75">
      <c r="A76" s="11"/>
      <c r="B76" s="12"/>
      <c r="C76" s="13"/>
      <c r="D76" s="185"/>
      <c r="E76" s="30"/>
      <c r="F76" s="129"/>
      <c r="G76" s="128"/>
      <c r="H76" s="136"/>
      <c r="I76" s="21"/>
      <c r="J76" s="135"/>
      <c r="K76" s="119"/>
      <c r="L76" s="206"/>
    </row>
    <row r="77" spans="1:12" ht="12.75">
      <c r="A77" s="11"/>
      <c r="B77" s="12"/>
      <c r="C77" s="13"/>
      <c r="D77" s="185"/>
      <c r="E77" s="30"/>
      <c r="F77" s="129"/>
      <c r="G77" s="128"/>
      <c r="H77" s="136"/>
      <c r="I77" s="21"/>
      <c r="J77" s="135"/>
      <c r="K77" s="119"/>
      <c r="L77" s="206"/>
    </row>
    <row r="78" spans="1:12" ht="12.75">
      <c r="A78" s="11"/>
      <c r="B78" s="12"/>
      <c r="C78" s="13"/>
      <c r="D78" s="185"/>
      <c r="E78" s="30"/>
      <c r="F78" s="129"/>
      <c r="G78" s="128"/>
      <c r="H78" s="136"/>
      <c r="I78" s="21"/>
      <c r="J78" s="135"/>
      <c r="K78" s="119"/>
      <c r="L78" s="206"/>
    </row>
    <row r="79" spans="1:12" ht="12.75">
      <c r="A79" s="11"/>
      <c r="B79" s="12"/>
      <c r="C79" s="13"/>
      <c r="D79" s="185"/>
      <c r="E79" s="30"/>
      <c r="F79" s="129"/>
      <c r="G79" s="128"/>
      <c r="H79" s="136"/>
      <c r="I79" s="21"/>
      <c r="J79" s="135"/>
      <c r="K79" s="119"/>
      <c r="L79" s="206"/>
    </row>
    <row r="80" spans="1:12" ht="12.75">
      <c r="A80" s="11"/>
      <c r="B80" s="12"/>
      <c r="C80" s="13"/>
      <c r="D80" s="185"/>
      <c r="E80" s="30"/>
      <c r="F80" s="129"/>
      <c r="G80" s="128"/>
      <c r="H80" s="136"/>
      <c r="I80" s="21"/>
      <c r="J80" s="135"/>
      <c r="K80" s="119"/>
      <c r="L80" s="206"/>
    </row>
    <row r="81" spans="1:12" ht="12.75">
      <c r="A81" s="11"/>
      <c r="B81" s="12"/>
      <c r="C81" s="13"/>
      <c r="D81" s="185"/>
      <c r="E81" s="30"/>
      <c r="F81" s="129"/>
      <c r="G81" s="128"/>
      <c r="H81" s="136"/>
      <c r="I81" s="21"/>
      <c r="J81" s="135"/>
      <c r="K81" s="36"/>
      <c r="L81" s="206"/>
    </row>
    <row r="82" spans="1:12" ht="12.75">
      <c r="A82" s="11"/>
      <c r="B82" s="12"/>
      <c r="C82" s="13"/>
      <c r="D82" s="186"/>
      <c r="E82" s="27"/>
      <c r="F82" s="129"/>
      <c r="G82" s="123"/>
      <c r="H82" s="136"/>
      <c r="I82" s="125"/>
      <c r="J82" s="135"/>
      <c r="K82" s="138"/>
      <c r="L82" s="211"/>
    </row>
    <row r="83" spans="1:12" ht="12.75">
      <c r="A83" s="11"/>
      <c r="B83" s="12"/>
      <c r="C83" s="13"/>
      <c r="D83" s="185"/>
      <c r="E83" s="30"/>
      <c r="F83" s="129"/>
      <c r="G83" s="128"/>
      <c r="H83" s="136"/>
      <c r="I83" s="21"/>
      <c r="J83" s="135"/>
      <c r="K83" s="119"/>
      <c r="L83" s="206"/>
    </row>
    <row r="84" spans="1:12" ht="12.75">
      <c r="A84" s="11"/>
      <c r="B84" s="12"/>
      <c r="C84" s="13"/>
      <c r="D84" s="185"/>
      <c r="E84" s="30"/>
      <c r="F84" s="129"/>
      <c r="G84" s="128"/>
      <c r="H84" s="136"/>
      <c r="I84" s="21"/>
      <c r="J84" s="135"/>
      <c r="K84" s="119"/>
      <c r="L84" s="206"/>
    </row>
    <row r="85" spans="1:12" ht="12.75">
      <c r="A85" s="11"/>
      <c r="B85" s="12"/>
      <c r="C85" s="13"/>
      <c r="D85" s="186"/>
      <c r="E85" s="27"/>
      <c r="F85" s="129"/>
      <c r="G85" s="123"/>
      <c r="H85" s="136"/>
      <c r="I85" s="125"/>
      <c r="J85" s="135"/>
      <c r="K85" s="138"/>
      <c r="L85" s="77"/>
    </row>
    <row r="86" spans="1:12" ht="12.75">
      <c r="A86" s="11"/>
      <c r="B86" s="12"/>
      <c r="C86" s="13"/>
      <c r="D86" s="185"/>
      <c r="E86" s="30"/>
      <c r="F86" s="129"/>
      <c r="G86" s="128"/>
      <c r="H86" s="136"/>
      <c r="I86" s="21"/>
      <c r="J86" s="135"/>
      <c r="K86" s="119"/>
      <c r="L86" s="206"/>
    </row>
    <row r="87" spans="1:12" ht="12.75">
      <c r="A87" s="11"/>
      <c r="B87" s="12"/>
      <c r="C87" s="13"/>
      <c r="D87" s="185"/>
      <c r="E87" s="30"/>
      <c r="F87" s="129"/>
      <c r="G87" s="128"/>
      <c r="H87" s="136"/>
      <c r="I87" s="21"/>
      <c r="J87" s="135"/>
      <c r="K87" s="119"/>
      <c r="L87" s="206"/>
    </row>
    <row r="88" spans="1:12" ht="12.75">
      <c r="A88" s="11"/>
      <c r="B88" s="12"/>
      <c r="C88" s="13"/>
      <c r="D88" s="185"/>
      <c r="E88" s="30"/>
      <c r="F88" s="129"/>
      <c r="G88" s="128"/>
      <c r="H88" s="136"/>
      <c r="I88" s="21"/>
      <c r="J88" s="135"/>
      <c r="K88" s="36"/>
      <c r="L88" s="206"/>
    </row>
    <row r="89" spans="1:12" ht="12.75">
      <c r="A89" s="11"/>
      <c r="B89" s="12"/>
      <c r="C89" s="12"/>
      <c r="D89" s="186"/>
      <c r="E89" s="76"/>
      <c r="F89" s="129"/>
      <c r="G89" s="131"/>
      <c r="H89" s="134"/>
      <c r="I89" s="133"/>
      <c r="J89" s="126"/>
      <c r="K89" s="127"/>
      <c r="L89" s="211"/>
    </row>
    <row r="90" spans="1:12" ht="12.75">
      <c r="A90" s="11"/>
      <c r="B90" s="12"/>
      <c r="C90" s="12"/>
      <c r="D90" s="185"/>
      <c r="E90" s="30"/>
      <c r="F90" s="129"/>
      <c r="G90" s="128"/>
      <c r="H90" s="136"/>
      <c r="I90" s="21"/>
      <c r="J90" s="135"/>
      <c r="K90" s="119"/>
      <c r="L90" s="206"/>
    </row>
    <row r="91" spans="1:12" ht="12.75">
      <c r="A91" s="11"/>
      <c r="B91" s="12"/>
      <c r="C91" s="12"/>
      <c r="D91" s="185"/>
      <c r="E91" s="30"/>
      <c r="F91" s="129"/>
      <c r="G91" s="128"/>
      <c r="H91" s="136"/>
      <c r="I91" s="21"/>
      <c r="J91" s="135"/>
      <c r="K91" s="119"/>
      <c r="L91" s="206"/>
    </row>
    <row r="92" spans="1:12" ht="12.75">
      <c r="A92" s="11"/>
      <c r="B92" s="12"/>
      <c r="C92" s="12"/>
      <c r="D92" s="185"/>
      <c r="E92" s="30"/>
      <c r="F92" s="129"/>
      <c r="G92" s="128"/>
      <c r="H92" s="136"/>
      <c r="I92" s="21"/>
      <c r="J92" s="135"/>
      <c r="K92" s="119"/>
      <c r="L92" s="206"/>
    </row>
    <row r="93" spans="1:12" ht="12.75">
      <c r="A93" s="11"/>
      <c r="B93" s="12"/>
      <c r="C93" s="12"/>
      <c r="D93" s="185"/>
      <c r="E93" s="30"/>
      <c r="F93" s="129"/>
      <c r="G93" s="128"/>
      <c r="H93" s="136"/>
      <c r="I93" s="21"/>
      <c r="J93" s="135"/>
      <c r="K93" s="119"/>
      <c r="L93" s="206"/>
    </row>
    <row r="94" spans="1:12" ht="12.75">
      <c r="A94" s="11"/>
      <c r="B94" s="12"/>
      <c r="C94" s="12"/>
      <c r="D94" s="185"/>
      <c r="E94" s="30"/>
      <c r="F94" s="129"/>
      <c r="G94" s="128"/>
      <c r="H94" s="136"/>
      <c r="I94" s="21"/>
      <c r="J94" s="135"/>
      <c r="K94" s="119"/>
      <c r="L94" s="206"/>
    </row>
    <row r="95" spans="1:12" ht="12.75">
      <c r="A95" s="11"/>
      <c r="B95" s="12"/>
      <c r="C95" s="13"/>
      <c r="D95" s="186"/>
      <c r="E95" s="76"/>
      <c r="F95" s="129"/>
      <c r="G95" s="108"/>
      <c r="H95" s="136"/>
      <c r="I95" s="125"/>
      <c r="J95" s="135"/>
      <c r="K95" s="137"/>
      <c r="L95" s="211"/>
    </row>
    <row r="96" spans="1:12" ht="12.75">
      <c r="A96" s="11"/>
      <c r="B96" s="12"/>
      <c r="C96" s="13"/>
      <c r="D96" s="185"/>
      <c r="E96" s="30"/>
      <c r="F96" s="129"/>
      <c r="G96" s="129"/>
      <c r="H96" s="136"/>
      <c r="I96" s="21"/>
      <c r="J96" s="135"/>
      <c r="K96" s="119"/>
      <c r="L96" s="206"/>
    </row>
    <row r="97" spans="1:12" ht="12.75">
      <c r="A97" s="11"/>
      <c r="B97" s="12"/>
      <c r="C97" s="13"/>
      <c r="D97" s="185"/>
      <c r="E97" s="30"/>
      <c r="F97" s="129"/>
      <c r="G97" s="129"/>
      <c r="H97" s="136"/>
      <c r="I97" s="133"/>
      <c r="J97" s="135"/>
      <c r="K97" s="119"/>
      <c r="L97" s="206"/>
    </row>
    <row r="98" spans="1:12" ht="12.75">
      <c r="A98" s="11"/>
      <c r="B98" s="12"/>
      <c r="C98" s="13"/>
      <c r="D98" s="185"/>
      <c r="E98" s="30"/>
      <c r="F98" s="129"/>
      <c r="G98" s="129"/>
      <c r="H98" s="136"/>
      <c r="I98" s="133"/>
      <c r="J98" s="135"/>
      <c r="K98" s="119"/>
      <c r="L98" s="103"/>
    </row>
    <row r="99" spans="1:12" ht="12.75">
      <c r="A99" s="11"/>
      <c r="B99" s="12"/>
      <c r="C99" s="13"/>
      <c r="D99" s="185"/>
      <c r="E99" s="30"/>
      <c r="F99" s="129"/>
      <c r="G99" s="129"/>
      <c r="H99" s="136"/>
      <c r="I99" s="133"/>
      <c r="J99" s="135"/>
      <c r="K99" s="119"/>
      <c r="L99" s="103"/>
    </row>
    <row r="100" spans="1:12" ht="12.75">
      <c r="A100" s="11"/>
      <c r="B100" s="12"/>
      <c r="C100" s="13"/>
      <c r="D100" s="185"/>
      <c r="E100" s="30"/>
      <c r="F100" s="129"/>
      <c r="G100" s="129"/>
      <c r="H100" s="136"/>
      <c r="I100" s="133"/>
      <c r="J100" s="135"/>
      <c r="K100" s="119"/>
      <c r="L100" s="103"/>
    </row>
    <row r="101" spans="1:12" ht="12.75">
      <c r="A101" s="11"/>
      <c r="B101" s="12"/>
      <c r="C101" s="13"/>
      <c r="D101" s="185"/>
      <c r="E101" s="30"/>
      <c r="F101" s="129"/>
      <c r="G101" s="129"/>
      <c r="H101" s="136"/>
      <c r="I101" s="133"/>
      <c r="J101" s="135"/>
      <c r="K101" s="36"/>
      <c r="L101" s="103"/>
    </row>
    <row r="102" spans="1:12" ht="12.75">
      <c r="A102" s="11"/>
      <c r="B102" s="12"/>
      <c r="C102" s="12"/>
      <c r="D102" s="186"/>
      <c r="E102" s="76"/>
      <c r="F102" s="129"/>
      <c r="G102" s="131"/>
      <c r="H102" s="134"/>
      <c r="I102" s="133"/>
      <c r="J102" s="126"/>
      <c r="K102" s="140"/>
      <c r="L102" s="77"/>
    </row>
    <row r="103" spans="1:12" ht="12.75">
      <c r="A103" s="11"/>
      <c r="B103" s="12"/>
      <c r="C103" s="12"/>
      <c r="D103" s="185"/>
      <c r="E103" s="30"/>
      <c r="F103" s="129"/>
      <c r="G103" s="131"/>
      <c r="H103" s="134"/>
      <c r="I103" s="141"/>
      <c r="J103" s="126"/>
      <c r="K103" s="119"/>
      <c r="L103" s="103"/>
    </row>
    <row r="104" spans="1:12" ht="12.75">
      <c r="A104" s="11"/>
      <c r="B104" s="12"/>
      <c r="C104" s="12"/>
      <c r="D104" s="185"/>
      <c r="E104" s="30"/>
      <c r="F104" s="129"/>
      <c r="G104" s="131"/>
      <c r="H104" s="134"/>
      <c r="I104" s="141"/>
      <c r="J104" s="126"/>
      <c r="K104" s="119"/>
      <c r="L104" s="103"/>
    </row>
    <row r="105" spans="1:12" ht="12.75">
      <c r="A105" s="11"/>
      <c r="B105" s="12"/>
      <c r="C105" s="12"/>
      <c r="D105" s="185"/>
      <c r="E105" s="30"/>
      <c r="F105" s="129"/>
      <c r="G105" s="131"/>
      <c r="H105" s="134"/>
      <c r="I105" s="141"/>
      <c r="J105" s="126"/>
      <c r="K105" s="119"/>
      <c r="L105" s="103"/>
    </row>
    <row r="106" spans="1:12" ht="12.75">
      <c r="A106" s="11"/>
      <c r="B106" s="12"/>
      <c r="C106" s="13"/>
      <c r="D106" s="186"/>
      <c r="E106" s="76"/>
      <c r="F106" s="129"/>
      <c r="G106" s="108"/>
      <c r="H106" s="136"/>
      <c r="I106" s="142"/>
      <c r="J106" s="135"/>
      <c r="K106" s="143"/>
      <c r="L106" s="211"/>
    </row>
    <row r="107" spans="1:12" ht="12.75">
      <c r="A107" s="11"/>
      <c r="B107" s="12"/>
      <c r="C107" s="13"/>
      <c r="D107" s="185"/>
      <c r="E107" s="30"/>
      <c r="F107" s="129"/>
      <c r="G107" s="108"/>
      <c r="H107" s="136"/>
      <c r="I107" s="133"/>
      <c r="J107" s="135"/>
      <c r="K107" s="119"/>
      <c r="L107" s="206"/>
    </row>
    <row r="108" spans="1:12" ht="12.75">
      <c r="A108" s="11"/>
      <c r="B108" s="12"/>
      <c r="C108" s="13"/>
      <c r="D108" s="185"/>
      <c r="E108" s="30"/>
      <c r="F108" s="129"/>
      <c r="G108" s="118"/>
      <c r="H108" s="136"/>
      <c r="I108" s="133"/>
      <c r="J108" s="135"/>
      <c r="K108" s="119"/>
      <c r="L108" s="206"/>
    </row>
    <row r="109" spans="1:12" ht="12.75">
      <c r="A109" s="11"/>
      <c r="B109" s="12"/>
      <c r="C109" s="13"/>
      <c r="D109" s="185"/>
      <c r="E109" s="30"/>
      <c r="F109" s="129"/>
      <c r="G109" s="118"/>
      <c r="H109" s="136"/>
      <c r="I109" s="133"/>
      <c r="J109" s="135"/>
      <c r="K109" s="119"/>
      <c r="L109" s="206"/>
    </row>
    <row r="110" spans="1:12" ht="12.75">
      <c r="A110" s="11"/>
      <c r="B110" s="12"/>
      <c r="C110" s="13"/>
      <c r="D110" s="185"/>
      <c r="E110" s="30"/>
      <c r="F110" s="129"/>
      <c r="G110" s="118"/>
      <c r="H110" s="136"/>
      <c r="I110" s="133"/>
      <c r="J110" s="135"/>
      <c r="K110" s="119"/>
      <c r="L110" s="206"/>
    </row>
    <row r="111" spans="1:12" ht="12.75">
      <c r="A111" s="11"/>
      <c r="B111" s="12"/>
      <c r="C111" s="13"/>
      <c r="D111" s="185"/>
      <c r="E111" s="30"/>
      <c r="F111" s="129"/>
      <c r="G111" s="118"/>
      <c r="H111" s="136"/>
      <c r="I111" s="133"/>
      <c r="J111" s="135"/>
      <c r="K111" s="119"/>
      <c r="L111" s="206"/>
    </row>
    <row r="112" spans="1:12" ht="12.75">
      <c r="A112" s="11"/>
      <c r="B112" s="12"/>
      <c r="C112" s="13"/>
      <c r="D112" s="185"/>
      <c r="E112" s="30"/>
      <c r="F112" s="129"/>
      <c r="G112" s="129"/>
      <c r="H112" s="136"/>
      <c r="I112" s="133"/>
      <c r="J112" s="135"/>
      <c r="K112" s="119"/>
      <c r="L112" s="206"/>
    </row>
    <row r="113" spans="1:12" ht="12.75">
      <c r="A113" s="11"/>
      <c r="B113" s="12"/>
      <c r="C113" s="13"/>
      <c r="D113" s="187"/>
      <c r="E113" s="30"/>
      <c r="F113" s="129"/>
      <c r="G113" s="129"/>
      <c r="H113" s="136"/>
      <c r="I113" s="133"/>
      <c r="J113" s="135"/>
      <c r="K113" s="119"/>
      <c r="L113" s="206"/>
    </row>
    <row r="114" spans="1:12" ht="12.75">
      <c r="A114" s="11"/>
      <c r="B114" s="12"/>
      <c r="C114" s="13"/>
      <c r="D114" s="187"/>
      <c r="E114" s="30"/>
      <c r="F114" s="129"/>
      <c r="G114" s="129"/>
      <c r="H114" s="136"/>
      <c r="I114" s="133"/>
      <c r="J114" s="135"/>
      <c r="K114" s="119"/>
      <c r="L114" s="206"/>
    </row>
    <row r="115" spans="1:12" ht="12.75">
      <c r="A115" s="11"/>
      <c r="B115" s="12"/>
      <c r="C115" s="13"/>
      <c r="D115" s="185"/>
      <c r="E115" s="30"/>
      <c r="F115" s="129"/>
      <c r="G115" s="129"/>
      <c r="H115" s="136"/>
      <c r="I115" s="133"/>
      <c r="J115" s="135"/>
      <c r="K115" s="119"/>
      <c r="L115" s="206"/>
    </row>
    <row r="116" spans="1:12" ht="12.75">
      <c r="A116" s="11"/>
      <c r="B116" s="12"/>
      <c r="C116" s="13"/>
      <c r="D116" s="185"/>
      <c r="E116" s="30"/>
      <c r="F116" s="129"/>
      <c r="G116" s="129"/>
      <c r="H116" s="136"/>
      <c r="I116" s="133"/>
      <c r="J116" s="135"/>
      <c r="K116" s="119"/>
      <c r="L116" s="206"/>
    </row>
    <row r="117" spans="1:12" ht="12.75">
      <c r="A117" s="11"/>
      <c r="B117" s="12"/>
      <c r="C117" s="13"/>
      <c r="D117" s="186"/>
      <c r="E117" s="76"/>
      <c r="F117" s="129"/>
      <c r="G117" s="108"/>
      <c r="H117" s="136"/>
      <c r="I117" s="133"/>
      <c r="J117" s="135"/>
      <c r="K117" s="143"/>
      <c r="L117" s="211"/>
    </row>
    <row r="118" spans="1:12" ht="12.75">
      <c r="A118" s="11"/>
      <c r="B118" s="12"/>
      <c r="C118" s="13"/>
      <c r="D118" s="185"/>
      <c r="E118" s="201"/>
      <c r="F118" s="185"/>
      <c r="G118" s="185"/>
      <c r="H118" s="185"/>
      <c r="I118" s="185"/>
      <c r="J118" s="185"/>
      <c r="K118" s="119"/>
      <c r="L118" s="132"/>
    </row>
    <row r="119" spans="1:12" ht="12.75">
      <c r="A119" s="11"/>
      <c r="B119" s="12"/>
      <c r="C119" s="13"/>
      <c r="D119" s="185"/>
      <c r="E119" s="201"/>
      <c r="F119" s="185"/>
      <c r="G119" s="185"/>
      <c r="H119" s="185"/>
      <c r="I119" s="185"/>
      <c r="J119" s="185"/>
      <c r="K119" s="119"/>
      <c r="L119" s="132"/>
    </row>
    <row r="120" spans="1:12" ht="12.75">
      <c r="A120" s="11"/>
      <c r="B120" s="12"/>
      <c r="C120" s="13"/>
      <c r="D120" s="185"/>
      <c r="E120" s="30"/>
      <c r="F120" s="129"/>
      <c r="G120" s="129"/>
      <c r="H120" s="136"/>
      <c r="I120" s="133"/>
      <c r="J120" s="135"/>
      <c r="K120" s="119"/>
      <c r="L120" s="206"/>
    </row>
    <row r="121" spans="1:12" ht="12.75">
      <c r="A121" s="11"/>
      <c r="B121" s="12"/>
      <c r="C121" s="13"/>
      <c r="D121" s="186"/>
      <c r="E121" s="76"/>
      <c r="F121" s="129"/>
      <c r="G121" s="108"/>
      <c r="H121" s="136"/>
      <c r="I121" s="133"/>
      <c r="J121" s="135"/>
      <c r="K121" s="143"/>
      <c r="L121" s="211"/>
    </row>
    <row r="122" spans="1:12" ht="12.75">
      <c r="A122" s="11"/>
      <c r="B122" s="12"/>
      <c r="C122" s="13"/>
      <c r="D122" s="185"/>
      <c r="E122" s="30"/>
      <c r="F122" s="129"/>
      <c r="G122" s="129"/>
      <c r="H122" s="136"/>
      <c r="I122" s="133"/>
      <c r="J122" s="135"/>
      <c r="K122" s="119"/>
      <c r="L122" s="206"/>
    </row>
    <row r="123" spans="1:12" ht="12.75">
      <c r="A123" s="11"/>
      <c r="B123" s="12"/>
      <c r="C123" s="13"/>
      <c r="D123" s="185"/>
      <c r="E123" s="30"/>
      <c r="F123" s="129"/>
      <c r="G123" s="129"/>
      <c r="H123" s="136"/>
      <c r="I123" s="133"/>
      <c r="J123" s="135"/>
      <c r="K123" s="119"/>
      <c r="L123" s="206"/>
    </row>
    <row r="124" spans="1:12" ht="12.75">
      <c r="A124" s="11"/>
      <c r="B124" s="12"/>
      <c r="C124" s="13"/>
      <c r="D124" s="186"/>
      <c r="E124" s="76"/>
      <c r="F124" s="129"/>
      <c r="G124" s="108"/>
      <c r="H124" s="136"/>
      <c r="I124" s="133"/>
      <c r="J124" s="135"/>
      <c r="K124" s="143"/>
      <c r="L124" s="211"/>
    </row>
    <row r="125" spans="1:12" ht="12.75">
      <c r="A125" s="11"/>
      <c r="B125" s="12"/>
      <c r="C125" s="13"/>
      <c r="D125" s="185"/>
      <c r="E125" s="30"/>
      <c r="F125" s="129"/>
      <c r="G125" s="147"/>
      <c r="H125" s="129"/>
      <c r="I125" s="130"/>
      <c r="J125" s="118"/>
      <c r="K125" s="119"/>
      <c r="L125" s="206"/>
    </row>
    <row r="126" spans="1:12" ht="12.75">
      <c r="A126" s="11"/>
      <c r="B126" s="12"/>
      <c r="C126" s="13"/>
      <c r="D126" s="185"/>
      <c r="E126" s="30"/>
      <c r="F126" s="129"/>
      <c r="G126" s="129"/>
      <c r="H126" s="136"/>
      <c r="I126" s="130"/>
      <c r="J126" s="148"/>
      <c r="K126" s="119"/>
      <c r="L126" s="206"/>
    </row>
    <row r="127" spans="1:12" ht="12.75">
      <c r="A127" s="11"/>
      <c r="B127" s="12"/>
      <c r="C127" s="13"/>
      <c r="D127" s="159"/>
      <c r="E127" s="30"/>
      <c r="F127" s="129"/>
      <c r="G127" s="129"/>
      <c r="H127" s="136"/>
      <c r="I127" s="71"/>
      <c r="J127" s="135"/>
      <c r="K127" s="119"/>
      <c r="L127" s="206"/>
    </row>
    <row r="128" spans="1:12" ht="12.75">
      <c r="A128" s="11"/>
      <c r="B128" s="12"/>
      <c r="C128" s="13"/>
      <c r="D128" s="185"/>
      <c r="E128" s="30"/>
      <c r="F128" s="129"/>
      <c r="G128" s="129"/>
      <c r="H128" s="136"/>
      <c r="I128" s="130"/>
      <c r="J128" s="135"/>
      <c r="K128" s="119"/>
      <c r="L128" s="206"/>
    </row>
    <row r="129" spans="1:12" ht="12.75">
      <c r="A129" s="11"/>
      <c r="B129" s="12"/>
      <c r="C129" s="13"/>
      <c r="D129" s="186"/>
      <c r="E129" s="76"/>
      <c r="F129" s="129"/>
      <c r="G129" s="108"/>
      <c r="H129" s="136"/>
      <c r="I129" s="21"/>
      <c r="J129" s="135"/>
      <c r="K129" s="143"/>
      <c r="L129" s="211"/>
    </row>
    <row r="130" spans="1:12" ht="12.75">
      <c r="A130" s="11"/>
      <c r="B130" s="12"/>
      <c r="C130" s="13"/>
      <c r="D130" s="185"/>
      <c r="E130" s="30"/>
      <c r="F130" s="129"/>
      <c r="G130" s="108"/>
      <c r="H130" s="136"/>
      <c r="I130" s="130"/>
      <c r="J130" s="135"/>
      <c r="K130" s="119"/>
      <c r="L130" s="206"/>
    </row>
    <row r="131" spans="1:12" ht="12.75">
      <c r="A131" s="11"/>
      <c r="B131" s="12"/>
      <c r="C131" s="13"/>
      <c r="D131" s="185"/>
      <c r="E131" s="30"/>
      <c r="F131" s="129"/>
      <c r="G131" s="108"/>
      <c r="H131" s="136"/>
      <c r="I131" s="130"/>
      <c r="J131" s="135"/>
      <c r="K131" s="119"/>
      <c r="L131" s="206"/>
    </row>
    <row r="132" spans="1:12" ht="12.75">
      <c r="A132" s="11"/>
      <c r="B132" s="12"/>
      <c r="C132" s="13"/>
      <c r="D132" s="185"/>
      <c r="E132" s="30"/>
      <c r="F132" s="129"/>
      <c r="G132" s="108"/>
      <c r="H132" s="136"/>
      <c r="I132" s="130"/>
      <c r="J132" s="135"/>
      <c r="K132" s="119"/>
      <c r="L132" s="206"/>
    </row>
    <row r="133" spans="1:12" ht="12.75">
      <c r="A133" s="11"/>
      <c r="B133" s="12"/>
      <c r="C133" s="13"/>
      <c r="D133" s="185"/>
      <c r="E133" s="30"/>
      <c r="F133" s="129"/>
      <c r="G133" s="149"/>
      <c r="H133" s="136"/>
      <c r="I133" s="130"/>
      <c r="J133" s="150"/>
      <c r="K133" s="119"/>
      <c r="L133" s="206"/>
    </row>
    <row r="134" spans="1:12" ht="12.75">
      <c r="A134" s="11"/>
      <c r="B134" s="12"/>
      <c r="C134" s="13"/>
      <c r="D134" s="185"/>
      <c r="E134" s="30"/>
      <c r="F134" s="129"/>
      <c r="G134" s="149"/>
      <c r="H134" s="136"/>
      <c r="I134" s="130"/>
      <c r="J134" s="150"/>
      <c r="K134" s="119"/>
      <c r="L134" s="206"/>
    </row>
    <row r="135" spans="1:12" ht="12.75">
      <c r="A135" s="11"/>
      <c r="B135" s="12"/>
      <c r="C135" s="13"/>
      <c r="D135" s="185"/>
      <c r="E135" s="30"/>
      <c r="F135" s="129"/>
      <c r="G135" s="149"/>
      <c r="H135" s="136"/>
      <c r="I135" s="130"/>
      <c r="J135" s="150"/>
      <c r="K135" s="119"/>
      <c r="L135" s="206"/>
    </row>
    <row r="136" spans="1:12" ht="12.75">
      <c r="A136" s="11"/>
      <c r="B136" s="12"/>
      <c r="C136" s="13"/>
      <c r="D136" s="185"/>
      <c r="E136" s="30"/>
      <c r="F136" s="129"/>
      <c r="G136" s="149"/>
      <c r="H136" s="136"/>
      <c r="I136" s="130"/>
      <c r="J136" s="150"/>
      <c r="K136" s="119"/>
      <c r="L136" s="206"/>
    </row>
    <row r="137" spans="1:12" ht="12.75">
      <c r="A137" s="11"/>
      <c r="B137" s="12"/>
      <c r="C137" s="13"/>
      <c r="D137" s="185"/>
      <c r="E137" s="30"/>
      <c r="F137" s="129"/>
      <c r="G137" s="149"/>
      <c r="H137" s="136"/>
      <c r="I137" s="130"/>
      <c r="J137" s="150"/>
      <c r="K137" s="119"/>
      <c r="L137" s="206"/>
    </row>
    <row r="138" spans="1:12" ht="12.75">
      <c r="A138" s="11"/>
      <c r="B138" s="12"/>
      <c r="C138" s="13"/>
      <c r="D138" s="185"/>
      <c r="E138" s="30"/>
      <c r="F138" s="129"/>
      <c r="G138" s="149"/>
      <c r="H138" s="136"/>
      <c r="I138" s="130"/>
      <c r="J138" s="150"/>
      <c r="K138" s="119"/>
      <c r="L138" s="206"/>
    </row>
    <row r="139" spans="1:12" ht="12.75">
      <c r="A139" s="11"/>
      <c r="B139" s="12"/>
      <c r="C139" s="13"/>
      <c r="D139" s="185"/>
      <c r="E139" s="30"/>
      <c r="F139" s="129"/>
      <c r="G139" s="149"/>
      <c r="H139" s="136"/>
      <c r="I139" s="130"/>
      <c r="J139" s="150"/>
      <c r="K139" s="119"/>
      <c r="L139" s="206"/>
    </row>
    <row r="140" spans="1:12" ht="12.75">
      <c r="A140" s="11"/>
      <c r="B140" s="12"/>
      <c r="C140" s="13"/>
      <c r="D140" s="185"/>
      <c r="E140" s="30"/>
      <c r="F140" s="129"/>
      <c r="G140" s="149"/>
      <c r="H140" s="136"/>
      <c r="I140" s="130"/>
      <c r="J140" s="150"/>
      <c r="K140" s="119"/>
      <c r="L140" s="206"/>
    </row>
    <row r="141" spans="1:12" ht="12.75">
      <c r="A141" s="11"/>
      <c r="B141" s="12"/>
      <c r="C141" s="13"/>
      <c r="D141" s="185"/>
      <c r="E141" s="30"/>
      <c r="F141" s="129"/>
      <c r="G141" s="148"/>
      <c r="H141" s="136"/>
      <c r="I141" s="130"/>
      <c r="J141" s="54"/>
      <c r="K141" s="119"/>
      <c r="L141" s="206"/>
    </row>
    <row r="142" spans="1:12" ht="12.75">
      <c r="A142" s="11"/>
      <c r="B142" s="12"/>
      <c r="C142" s="13"/>
      <c r="D142" s="185"/>
      <c r="E142" s="30"/>
      <c r="F142" s="129"/>
      <c r="G142" s="148"/>
      <c r="H142" s="136"/>
      <c r="I142" s="130"/>
      <c r="J142" s="54"/>
      <c r="K142" s="119"/>
      <c r="L142" s="206"/>
    </row>
    <row r="143" spans="1:12" ht="12.75">
      <c r="A143" s="11"/>
      <c r="B143" s="12"/>
      <c r="C143" s="13"/>
      <c r="D143" s="185"/>
      <c r="E143" s="30"/>
      <c r="F143" s="129"/>
      <c r="G143" s="118"/>
      <c r="H143" s="136"/>
      <c r="I143" s="130"/>
      <c r="J143" s="54"/>
      <c r="K143" s="119"/>
      <c r="L143" s="206"/>
    </row>
    <row r="144" spans="1:12" ht="12.75">
      <c r="A144" s="11"/>
      <c r="B144" s="12"/>
      <c r="C144" s="13"/>
      <c r="D144" s="185"/>
      <c r="E144" s="30"/>
      <c r="F144" s="129"/>
      <c r="G144" s="118"/>
      <c r="H144" s="136"/>
      <c r="I144" s="130"/>
      <c r="J144" s="54"/>
      <c r="K144" s="119"/>
      <c r="L144" s="206"/>
    </row>
    <row r="145" spans="1:12" ht="12.75">
      <c r="A145" s="11"/>
      <c r="B145" s="12"/>
      <c r="C145" s="13"/>
      <c r="D145" s="185"/>
      <c r="E145" s="30"/>
      <c r="F145" s="129"/>
      <c r="G145" s="118"/>
      <c r="H145" s="136"/>
      <c r="I145" s="130"/>
      <c r="J145" s="54"/>
      <c r="K145" s="119"/>
      <c r="L145" s="206"/>
    </row>
    <row r="146" spans="1:12" ht="12.75">
      <c r="A146" s="11"/>
      <c r="B146" s="12"/>
      <c r="C146" s="13"/>
      <c r="D146" s="186"/>
      <c r="E146" s="76"/>
      <c r="F146" s="129"/>
      <c r="G146" s="108"/>
      <c r="H146" s="136"/>
      <c r="I146" s="125"/>
      <c r="J146" s="135"/>
      <c r="K146" s="143"/>
      <c r="L146" s="211"/>
    </row>
    <row r="147" spans="1:12" ht="12.75">
      <c r="A147" s="11"/>
      <c r="B147" s="12"/>
      <c r="C147" s="13"/>
      <c r="D147" s="185"/>
      <c r="E147" s="78"/>
      <c r="F147" s="129"/>
      <c r="G147" s="108"/>
      <c r="H147" s="136"/>
      <c r="I147" s="21"/>
      <c r="J147" s="148"/>
      <c r="K147" s="119"/>
      <c r="L147" s="206"/>
    </row>
    <row r="148" spans="1:12" ht="12.75">
      <c r="A148" s="11"/>
      <c r="B148" s="12"/>
      <c r="C148" s="13"/>
      <c r="D148" s="185"/>
      <c r="E148" s="78"/>
      <c r="F148" s="129"/>
      <c r="G148" s="108"/>
      <c r="H148" s="136"/>
      <c r="I148" s="21"/>
      <c r="J148" s="148"/>
      <c r="K148" s="119"/>
      <c r="L148" s="206"/>
    </row>
    <row r="149" spans="1:12" ht="12.75">
      <c r="A149" s="11"/>
      <c r="B149" s="12"/>
      <c r="C149" s="13"/>
      <c r="D149" s="185"/>
      <c r="E149" s="78"/>
      <c r="F149" s="129"/>
      <c r="G149" s="108"/>
      <c r="H149" s="136"/>
      <c r="I149" s="21"/>
      <c r="J149" s="148"/>
      <c r="K149" s="119"/>
      <c r="L149" s="206"/>
    </row>
    <row r="150" spans="1:12" ht="12.75">
      <c r="A150" s="11"/>
      <c r="B150" s="12"/>
      <c r="C150" s="13"/>
      <c r="D150" s="185"/>
      <c r="E150" s="78"/>
      <c r="F150" s="129"/>
      <c r="G150" s="108"/>
      <c r="H150" s="136"/>
      <c r="I150" s="21"/>
      <c r="J150" s="148"/>
      <c r="K150" s="119"/>
      <c r="L150" s="206"/>
    </row>
    <row r="151" spans="1:12" ht="12.75">
      <c r="A151" s="11"/>
      <c r="B151" s="12"/>
      <c r="C151" s="13"/>
      <c r="D151" s="185"/>
      <c r="E151" s="78"/>
      <c r="F151" s="129"/>
      <c r="G151" s="108"/>
      <c r="H151" s="136"/>
      <c r="I151" s="21"/>
      <c r="J151" s="148"/>
      <c r="K151" s="119"/>
      <c r="L151" s="206"/>
    </row>
    <row r="152" spans="1:12" ht="12.75">
      <c r="A152" s="11"/>
      <c r="B152" s="12"/>
      <c r="C152" s="13"/>
      <c r="D152" s="185"/>
      <c r="E152" s="78"/>
      <c r="F152" s="129"/>
      <c r="G152" s="108"/>
      <c r="H152" s="136"/>
      <c r="I152" s="21"/>
      <c r="J152" s="148"/>
      <c r="K152" s="119"/>
      <c r="L152" s="206"/>
    </row>
    <row r="153" spans="1:12" ht="12.75">
      <c r="A153" s="11"/>
      <c r="B153" s="12"/>
      <c r="C153" s="13"/>
      <c r="D153" s="185"/>
      <c r="E153" s="78"/>
      <c r="F153" s="129"/>
      <c r="G153" s="108"/>
      <c r="H153" s="136"/>
      <c r="I153" s="21"/>
      <c r="J153" s="148"/>
      <c r="K153" s="119"/>
      <c r="L153" s="206"/>
    </row>
    <row r="154" spans="1:12" ht="12.75">
      <c r="A154" s="11"/>
      <c r="B154" s="12"/>
      <c r="C154" s="13"/>
      <c r="D154" s="185"/>
      <c r="E154" s="78"/>
      <c r="F154" s="129"/>
      <c r="G154" s="108"/>
      <c r="H154" s="136"/>
      <c r="I154" s="21"/>
      <c r="J154" s="148"/>
      <c r="K154" s="36"/>
      <c r="L154" s="206"/>
    </row>
    <row r="155" spans="1:12" ht="12.75">
      <c r="A155" s="11"/>
      <c r="B155" s="12"/>
      <c r="C155" s="13"/>
      <c r="D155" s="186"/>
      <c r="E155" s="76"/>
      <c r="F155" s="129"/>
      <c r="G155" s="129"/>
      <c r="H155" s="136"/>
      <c r="I155" s="21"/>
      <c r="J155" s="135"/>
      <c r="K155" s="151"/>
      <c r="L155" s="211"/>
    </row>
    <row r="156" spans="1:12" ht="12.75">
      <c r="A156" s="11"/>
      <c r="B156" s="12"/>
      <c r="C156" s="13"/>
      <c r="D156" s="185"/>
      <c r="E156" s="32"/>
      <c r="F156" s="129"/>
      <c r="G156" s="129"/>
      <c r="H156" s="136"/>
      <c r="I156" s="130"/>
      <c r="J156" s="135"/>
      <c r="K156" s="119"/>
      <c r="L156" s="206"/>
    </row>
    <row r="157" spans="1:12" ht="12.75">
      <c r="A157" s="11"/>
      <c r="B157" s="12"/>
      <c r="C157" s="13"/>
      <c r="D157" s="185"/>
      <c r="E157" s="32"/>
      <c r="F157" s="129"/>
      <c r="G157" s="129"/>
      <c r="H157" s="136"/>
      <c r="I157" s="130"/>
      <c r="J157" s="135"/>
      <c r="K157" s="119"/>
      <c r="L157" s="206"/>
    </row>
    <row r="158" spans="1:12" ht="12.75">
      <c r="A158" s="11"/>
      <c r="B158" s="12"/>
      <c r="C158" s="13"/>
      <c r="D158" s="185"/>
      <c r="E158" s="81"/>
      <c r="F158" s="129"/>
      <c r="G158" s="129"/>
      <c r="H158" s="136"/>
      <c r="I158" s="130"/>
      <c r="J158" s="135"/>
      <c r="K158" s="119"/>
      <c r="L158" s="206"/>
    </row>
    <row r="159" spans="1:12" ht="12.75">
      <c r="A159" s="11"/>
      <c r="B159" s="12"/>
      <c r="C159" s="13"/>
      <c r="D159" s="186"/>
      <c r="E159" s="76"/>
      <c r="F159" s="129"/>
      <c r="G159" s="129"/>
      <c r="H159" s="136"/>
      <c r="I159" s="21"/>
      <c r="J159" s="135"/>
      <c r="K159" s="151"/>
      <c r="L159" s="77"/>
    </row>
    <row r="160" spans="1:12" ht="12.75">
      <c r="A160" s="11"/>
      <c r="B160" s="12"/>
      <c r="C160" s="13"/>
      <c r="D160" s="185"/>
      <c r="E160" s="32"/>
      <c r="F160" s="129"/>
      <c r="G160" s="129"/>
      <c r="H160" s="136"/>
      <c r="I160" s="130"/>
      <c r="J160" s="135"/>
      <c r="K160" s="119"/>
      <c r="L160" s="206"/>
    </row>
    <row r="161" spans="1:12" ht="12.75">
      <c r="A161" s="11"/>
      <c r="B161" s="12"/>
      <c r="C161" s="13"/>
      <c r="D161" s="185"/>
      <c r="E161" s="78"/>
      <c r="F161" s="129"/>
      <c r="G161" s="108"/>
      <c r="H161" s="136"/>
      <c r="I161" s="21"/>
      <c r="J161" s="148"/>
      <c r="K161" s="36"/>
      <c r="L161" s="206"/>
    </row>
    <row r="162" spans="1:12" ht="12.75">
      <c r="A162" s="11"/>
      <c r="B162" s="12"/>
      <c r="C162" s="13"/>
      <c r="D162" s="186"/>
      <c r="E162" s="76"/>
      <c r="F162" s="129"/>
      <c r="G162" s="129"/>
      <c r="H162" s="136"/>
      <c r="I162" s="21"/>
      <c r="J162" s="135"/>
      <c r="K162" s="151"/>
      <c r="L162" s="211"/>
    </row>
    <row r="163" spans="1:12" ht="12.75">
      <c r="A163" s="11"/>
      <c r="B163" s="12"/>
      <c r="C163" s="13"/>
      <c r="D163" s="185"/>
      <c r="E163" s="32"/>
      <c r="F163" s="129"/>
      <c r="G163" s="129"/>
      <c r="H163" s="136"/>
      <c r="I163" s="130"/>
      <c r="J163" s="135"/>
      <c r="K163" s="119"/>
      <c r="L163" s="206"/>
    </row>
    <row r="164" spans="1:12" ht="12.75">
      <c r="A164" s="11"/>
      <c r="B164" s="12"/>
      <c r="C164" s="13"/>
      <c r="D164" s="185"/>
      <c r="E164" s="78"/>
      <c r="F164" s="129"/>
      <c r="G164" s="108"/>
      <c r="H164" s="136"/>
      <c r="I164" s="21"/>
      <c r="J164" s="148"/>
      <c r="K164" s="36"/>
      <c r="L164" s="206"/>
    </row>
    <row r="165" spans="1:12" ht="12.75">
      <c r="A165" s="11"/>
      <c r="B165" s="12"/>
      <c r="C165" s="13"/>
      <c r="D165" s="186"/>
      <c r="E165" s="76"/>
      <c r="F165" s="129"/>
      <c r="G165" s="129"/>
      <c r="H165" s="136"/>
      <c r="I165" s="21"/>
      <c r="J165" s="135"/>
      <c r="K165" s="151"/>
      <c r="L165" s="211"/>
    </row>
    <row r="166" spans="1:12" ht="12.75">
      <c r="A166" s="11"/>
      <c r="B166" s="12"/>
      <c r="C166" s="13"/>
      <c r="D166" s="185"/>
      <c r="E166" s="32"/>
      <c r="F166" s="129"/>
      <c r="G166" s="129"/>
      <c r="H166" s="136"/>
      <c r="I166" s="130"/>
      <c r="J166" s="135"/>
      <c r="K166" s="119"/>
      <c r="L166" s="206"/>
    </row>
    <row r="167" spans="1:12" ht="12.75">
      <c r="A167" s="11"/>
      <c r="B167" s="12"/>
      <c r="C167" s="13"/>
      <c r="D167" s="185"/>
      <c r="E167" s="32"/>
      <c r="F167" s="129"/>
      <c r="G167" s="129"/>
      <c r="H167" s="136"/>
      <c r="I167" s="130"/>
      <c r="J167" s="135"/>
      <c r="K167" s="119"/>
      <c r="L167" s="206"/>
    </row>
    <row r="168" spans="1:12" ht="12.75">
      <c r="A168" s="11"/>
      <c r="B168" s="12"/>
      <c r="C168" s="13"/>
      <c r="D168" s="185"/>
      <c r="E168" s="32"/>
      <c r="F168" s="129"/>
      <c r="G168" s="129"/>
      <c r="H168" s="136"/>
      <c r="I168" s="130"/>
      <c r="J168" s="135"/>
      <c r="K168" s="36"/>
      <c r="L168" s="206"/>
    </row>
    <row r="169" spans="1:12" ht="12.75">
      <c r="A169" s="11"/>
      <c r="B169" s="12"/>
      <c r="C169" s="12"/>
      <c r="D169" s="186"/>
      <c r="E169" s="76"/>
      <c r="F169" s="129"/>
      <c r="G169" s="131"/>
      <c r="H169" s="134"/>
      <c r="I169" s="133"/>
      <c r="J169" s="126"/>
      <c r="K169" s="140"/>
      <c r="L169" s="211"/>
    </row>
    <row r="170" spans="1:12" ht="12.75">
      <c r="A170" s="11"/>
      <c r="B170" s="12"/>
      <c r="C170" s="12"/>
      <c r="D170" s="185"/>
      <c r="E170" s="30"/>
      <c r="F170" s="129"/>
      <c r="G170" s="122"/>
      <c r="H170" s="134"/>
      <c r="I170" s="133"/>
      <c r="J170" s="126"/>
      <c r="K170" s="119"/>
      <c r="L170" s="206"/>
    </row>
    <row r="171" spans="1:12" ht="12.75">
      <c r="A171" s="11"/>
      <c r="B171" s="12"/>
      <c r="C171" s="12"/>
      <c r="D171" s="185"/>
      <c r="E171" s="30"/>
      <c r="F171" s="129"/>
      <c r="G171" s="129"/>
      <c r="H171" s="134"/>
      <c r="I171" s="133"/>
      <c r="J171" s="126"/>
      <c r="K171" s="119"/>
      <c r="L171" s="206"/>
    </row>
    <row r="172" spans="1:12" ht="12.75">
      <c r="A172" s="11"/>
      <c r="B172" s="12"/>
      <c r="C172" s="12"/>
      <c r="D172" s="188"/>
      <c r="E172" s="73"/>
      <c r="F172" s="144"/>
      <c r="G172" s="144"/>
      <c r="H172" s="152"/>
      <c r="I172" s="145"/>
      <c r="J172" s="126"/>
      <c r="K172" s="205"/>
      <c r="L172" s="206"/>
    </row>
    <row r="173" spans="1:12" ht="12.75">
      <c r="A173" s="11"/>
      <c r="B173" s="12"/>
      <c r="C173" s="12"/>
      <c r="D173" s="185"/>
      <c r="E173" s="30"/>
      <c r="F173" s="129"/>
      <c r="G173" s="122"/>
      <c r="H173" s="134"/>
      <c r="I173" s="133"/>
      <c r="J173" s="126"/>
      <c r="K173" s="119"/>
      <c r="L173" s="206"/>
    </row>
    <row r="174" spans="1:12" ht="12.75">
      <c r="A174" s="11"/>
      <c r="B174" s="12"/>
      <c r="C174" s="12"/>
      <c r="D174" s="185"/>
      <c r="E174" s="30"/>
      <c r="F174" s="129"/>
      <c r="G174" s="122"/>
      <c r="H174" s="134"/>
      <c r="I174" s="133"/>
      <c r="J174" s="126"/>
      <c r="K174" s="119"/>
      <c r="L174" s="206"/>
    </row>
    <row r="175" spans="1:12" ht="12.75">
      <c r="A175" s="11"/>
      <c r="B175" s="12"/>
      <c r="C175" s="12"/>
      <c r="D175" s="185"/>
      <c r="E175" s="30"/>
      <c r="F175" s="129"/>
      <c r="G175" s="122"/>
      <c r="H175" s="134"/>
      <c r="I175" s="21"/>
      <c r="J175" s="126"/>
      <c r="K175" s="119"/>
      <c r="L175" s="206"/>
    </row>
    <row r="176" spans="1:12" ht="12.75">
      <c r="A176" s="11"/>
      <c r="B176" s="12"/>
      <c r="C176" s="12"/>
      <c r="D176" s="185"/>
      <c r="E176" s="30"/>
      <c r="F176" s="129"/>
      <c r="G176" s="122"/>
      <c r="H176" s="134"/>
      <c r="I176" s="21"/>
      <c r="J176" s="126"/>
      <c r="K176" s="119"/>
      <c r="L176" s="206"/>
    </row>
    <row r="177" spans="1:12" ht="12.75">
      <c r="A177" s="11"/>
      <c r="B177" s="12"/>
      <c r="C177" s="12"/>
      <c r="D177" s="185"/>
      <c r="E177" s="30"/>
      <c r="F177" s="129"/>
      <c r="G177" s="122"/>
      <c r="H177" s="134"/>
      <c r="I177" s="21"/>
      <c r="J177" s="126"/>
      <c r="K177" s="119"/>
      <c r="L177" s="206"/>
    </row>
    <row r="178" spans="1:12" ht="12.75">
      <c r="A178" s="11"/>
      <c r="B178" s="12"/>
      <c r="C178" s="13"/>
      <c r="D178" s="186"/>
      <c r="E178" s="76"/>
      <c r="F178" s="129"/>
      <c r="G178" s="108"/>
      <c r="H178" s="136"/>
      <c r="I178" s="21"/>
      <c r="J178" s="135"/>
      <c r="K178" s="143"/>
      <c r="L178" s="211"/>
    </row>
    <row r="179" spans="1:12" ht="12.75">
      <c r="A179" s="11"/>
      <c r="B179" s="12"/>
      <c r="C179" s="13"/>
      <c r="D179" s="185"/>
      <c r="E179" s="30"/>
      <c r="F179" s="129"/>
      <c r="G179" s="129"/>
      <c r="H179" s="136"/>
      <c r="I179" s="21"/>
      <c r="J179" s="135"/>
      <c r="K179" s="119"/>
      <c r="L179" s="211"/>
    </row>
    <row r="180" spans="1:12" ht="12.75">
      <c r="A180" s="11"/>
      <c r="B180" s="12"/>
      <c r="C180" s="13"/>
      <c r="D180" s="186"/>
      <c r="E180" s="76"/>
      <c r="F180" s="129"/>
      <c r="G180" s="108"/>
      <c r="H180" s="136"/>
      <c r="I180" s="21"/>
      <c r="J180" s="135"/>
      <c r="K180" s="143"/>
      <c r="L180" s="211"/>
    </row>
    <row r="181" spans="1:12" ht="12.75">
      <c r="A181" s="11"/>
      <c r="B181" s="12"/>
      <c r="C181" s="13"/>
      <c r="D181" s="185"/>
      <c r="E181" s="73"/>
      <c r="F181" s="129"/>
      <c r="G181" s="108"/>
      <c r="H181" s="136"/>
      <c r="I181" s="21"/>
      <c r="J181" s="135"/>
      <c r="K181" s="119"/>
      <c r="L181" s="206"/>
    </row>
    <row r="182" spans="1:12" ht="12.75">
      <c r="A182" s="11"/>
      <c r="B182" s="12"/>
      <c r="C182" s="13"/>
      <c r="D182" s="185"/>
      <c r="E182" s="73"/>
      <c r="F182" s="129"/>
      <c r="G182" s="129"/>
      <c r="H182" s="136"/>
      <c r="I182" s="21"/>
      <c r="J182" s="135"/>
      <c r="K182" s="119"/>
      <c r="L182" s="206"/>
    </row>
    <row r="183" spans="1:12" ht="12.75">
      <c r="A183" s="11"/>
      <c r="B183" s="12"/>
      <c r="C183" s="13"/>
      <c r="D183" s="185"/>
      <c r="E183" s="73"/>
      <c r="F183" s="129"/>
      <c r="G183" s="129"/>
      <c r="H183" s="136"/>
      <c r="I183" s="21"/>
      <c r="J183" s="135"/>
      <c r="K183" s="119"/>
      <c r="L183" s="212"/>
    </row>
    <row r="184" spans="1:12" ht="12.75">
      <c r="A184" s="11"/>
      <c r="B184" s="12"/>
      <c r="C184" s="13"/>
      <c r="D184" s="185"/>
      <c r="E184" s="73"/>
      <c r="F184" s="129"/>
      <c r="G184" s="129"/>
      <c r="H184" s="136"/>
      <c r="I184" s="21"/>
      <c r="J184" s="135"/>
      <c r="K184" s="119"/>
      <c r="L184" s="212"/>
    </row>
    <row r="185" spans="1:12" ht="12.75">
      <c r="A185" s="11"/>
      <c r="B185" s="12"/>
      <c r="C185" s="13"/>
      <c r="D185" s="189"/>
      <c r="E185" s="73"/>
      <c r="F185" s="129"/>
      <c r="G185" s="129"/>
      <c r="H185" s="136"/>
      <c r="I185" s="21"/>
      <c r="J185" s="135"/>
      <c r="K185" s="119"/>
      <c r="L185" s="212"/>
    </row>
    <row r="186" spans="1:12" ht="12.75">
      <c r="A186" s="11"/>
      <c r="B186" s="12"/>
      <c r="C186" s="13"/>
      <c r="D186" s="190"/>
      <c r="E186" s="73"/>
      <c r="F186" s="129"/>
      <c r="G186" s="129"/>
      <c r="H186" s="136"/>
      <c r="I186" s="21"/>
      <c r="J186" s="135"/>
      <c r="K186" s="119"/>
      <c r="L186" s="206"/>
    </row>
    <row r="187" spans="1:12" ht="12.75">
      <c r="A187" s="11"/>
      <c r="B187" s="12"/>
      <c r="C187" s="13"/>
      <c r="D187" s="190"/>
      <c r="E187" s="73"/>
      <c r="F187" s="129"/>
      <c r="G187" s="129"/>
      <c r="H187" s="136"/>
      <c r="I187" s="21"/>
      <c r="J187" s="135"/>
      <c r="K187" s="119"/>
      <c r="L187" s="212"/>
    </row>
    <row r="188" spans="1:12" ht="12.75">
      <c r="A188" s="11"/>
      <c r="B188" s="12"/>
      <c r="C188" s="13"/>
      <c r="D188" s="190"/>
      <c r="E188" s="73"/>
      <c r="F188" s="129"/>
      <c r="G188" s="129"/>
      <c r="H188" s="136"/>
      <c r="I188" s="21"/>
      <c r="J188" s="135"/>
      <c r="K188" s="119"/>
      <c r="L188" s="206"/>
    </row>
    <row r="189" spans="1:12" ht="12.75">
      <c r="A189" s="11"/>
      <c r="B189" s="12"/>
      <c r="C189" s="13"/>
      <c r="D189" s="189"/>
      <c r="E189" s="30"/>
      <c r="F189" s="129"/>
      <c r="G189" s="129"/>
      <c r="H189" s="136"/>
      <c r="I189" s="21"/>
      <c r="J189" s="135"/>
      <c r="K189" s="119"/>
      <c r="L189" s="212"/>
    </row>
    <row r="190" spans="1:12" ht="12.75">
      <c r="A190" s="11"/>
      <c r="B190" s="12"/>
      <c r="C190" s="13"/>
      <c r="D190" s="189"/>
      <c r="E190" s="30"/>
      <c r="F190" s="129"/>
      <c r="G190" s="129"/>
      <c r="H190" s="136"/>
      <c r="I190" s="21"/>
      <c r="J190" s="135"/>
      <c r="K190" s="119"/>
      <c r="L190" s="212"/>
    </row>
    <row r="191" spans="1:12" ht="12.75">
      <c r="A191" s="11"/>
      <c r="B191" s="12"/>
      <c r="C191" s="13"/>
      <c r="D191" s="191"/>
      <c r="E191" s="30"/>
      <c r="F191" s="129"/>
      <c r="G191" s="129"/>
      <c r="H191" s="136"/>
      <c r="I191" s="21"/>
      <c r="J191" s="135"/>
      <c r="K191" s="119"/>
      <c r="L191" s="212"/>
    </row>
    <row r="192" spans="1:12" ht="12.75">
      <c r="A192" s="11"/>
      <c r="B192" s="12"/>
      <c r="C192" s="13"/>
      <c r="D192" s="186"/>
      <c r="E192" s="76"/>
      <c r="F192" s="129"/>
      <c r="G192" s="108"/>
      <c r="H192" s="136"/>
      <c r="I192" s="21"/>
      <c r="J192" s="135"/>
      <c r="K192" s="153"/>
      <c r="L192" s="211"/>
    </row>
    <row r="193" spans="1:12" ht="12.75">
      <c r="A193" s="11"/>
      <c r="B193" s="12"/>
      <c r="C193" s="13"/>
      <c r="D193" s="185"/>
      <c r="E193" s="30"/>
      <c r="F193" s="129"/>
      <c r="G193" s="108"/>
      <c r="H193" s="136"/>
      <c r="I193" s="21"/>
      <c r="J193" s="135"/>
      <c r="K193" s="119"/>
      <c r="L193" s="212"/>
    </row>
    <row r="194" spans="1:12" ht="12.75">
      <c r="A194" s="11"/>
      <c r="B194" s="12"/>
      <c r="C194" s="13"/>
      <c r="D194" s="185"/>
      <c r="E194" s="30"/>
      <c r="F194" s="129"/>
      <c r="G194" s="108"/>
      <c r="H194" s="136"/>
      <c r="I194" s="21"/>
      <c r="J194" s="135"/>
      <c r="K194" s="119"/>
      <c r="L194" s="212"/>
    </row>
    <row r="195" spans="1:12" ht="12.75">
      <c r="A195" s="11"/>
      <c r="B195" s="12"/>
      <c r="C195" s="13"/>
      <c r="D195" s="185"/>
      <c r="E195" s="30"/>
      <c r="F195" s="129"/>
      <c r="G195" s="118"/>
      <c r="H195" s="136"/>
      <c r="I195" s="21"/>
      <c r="J195" s="135"/>
      <c r="K195" s="119"/>
      <c r="L195" s="212"/>
    </row>
    <row r="196" spans="1:12" ht="12.75">
      <c r="A196" s="11"/>
      <c r="B196" s="12"/>
      <c r="C196" s="13"/>
      <c r="D196" s="185"/>
      <c r="E196" s="30"/>
      <c r="F196" s="129"/>
      <c r="G196" s="108"/>
      <c r="H196" s="136"/>
      <c r="I196" s="21"/>
      <c r="J196" s="135"/>
      <c r="K196" s="119"/>
      <c r="L196" s="212"/>
    </row>
    <row r="197" spans="1:12" ht="12.75">
      <c r="A197" s="11"/>
      <c r="B197" s="12"/>
      <c r="C197" s="13"/>
      <c r="D197" s="185"/>
      <c r="E197" s="30"/>
      <c r="F197" s="129"/>
      <c r="G197" s="108"/>
      <c r="H197" s="136"/>
      <c r="I197" s="21"/>
      <c r="J197" s="135"/>
      <c r="K197" s="119"/>
      <c r="L197" s="212"/>
    </row>
    <row r="198" spans="1:12" ht="12.75">
      <c r="A198" s="11"/>
      <c r="B198" s="12"/>
      <c r="C198" s="13"/>
      <c r="D198" s="185"/>
      <c r="E198" s="30"/>
      <c r="F198" s="129"/>
      <c r="G198" s="108"/>
      <c r="H198" s="136"/>
      <c r="I198" s="21"/>
      <c r="J198" s="135"/>
      <c r="K198" s="36"/>
      <c r="L198" s="212"/>
    </row>
    <row r="199" spans="1:12" ht="12.75">
      <c r="A199" s="11"/>
      <c r="B199" s="12"/>
      <c r="C199" s="12"/>
      <c r="D199" s="186"/>
      <c r="E199" s="76"/>
      <c r="F199" s="129"/>
      <c r="G199" s="131"/>
      <c r="H199" s="134"/>
      <c r="I199" s="21"/>
      <c r="J199" s="135"/>
      <c r="K199" s="140"/>
      <c r="L199" s="211"/>
    </row>
    <row r="200" spans="1:12" ht="12.75">
      <c r="A200" s="11"/>
      <c r="B200" s="12"/>
      <c r="C200" s="12"/>
      <c r="D200" s="192"/>
      <c r="E200" s="30"/>
      <c r="F200" s="129"/>
      <c r="G200" s="122"/>
      <c r="H200" s="134"/>
      <c r="I200" s="21"/>
      <c r="J200" s="135"/>
      <c r="K200" s="119"/>
      <c r="L200" s="211"/>
    </row>
    <row r="201" spans="1:12" ht="12.75">
      <c r="A201" s="11"/>
      <c r="B201" s="12"/>
      <c r="C201" s="12"/>
      <c r="D201" s="192"/>
      <c r="E201" s="30"/>
      <c r="F201" s="129"/>
      <c r="G201" s="122"/>
      <c r="H201" s="134"/>
      <c r="I201" s="21"/>
      <c r="J201" s="135"/>
      <c r="K201" s="119"/>
      <c r="L201" s="211"/>
    </row>
    <row r="202" spans="1:12" ht="12.75">
      <c r="A202" s="11"/>
      <c r="B202" s="12"/>
      <c r="C202" s="12"/>
      <c r="D202" s="192"/>
      <c r="E202" s="30"/>
      <c r="F202" s="129"/>
      <c r="G202" s="122"/>
      <c r="H202" s="134"/>
      <c r="I202" s="21"/>
      <c r="J202" s="135"/>
      <c r="K202" s="119"/>
      <c r="L202" s="211"/>
    </row>
    <row r="203" spans="1:12" ht="12.75">
      <c r="A203" s="11"/>
      <c r="B203" s="12"/>
      <c r="C203" s="12"/>
      <c r="D203" s="192"/>
      <c r="E203" s="30"/>
      <c r="F203" s="129"/>
      <c r="G203" s="122"/>
      <c r="H203" s="134"/>
      <c r="I203" s="21"/>
      <c r="J203" s="135"/>
      <c r="K203" s="119"/>
      <c r="L203" s="211"/>
    </row>
    <row r="204" spans="1:12" ht="12.75">
      <c r="A204" s="11"/>
      <c r="B204" s="12"/>
      <c r="C204" s="12"/>
      <c r="D204" s="192"/>
      <c r="E204" s="30"/>
      <c r="F204" s="129"/>
      <c r="G204" s="122"/>
      <c r="H204" s="134"/>
      <c r="I204" s="21"/>
      <c r="J204" s="135"/>
      <c r="K204" s="119"/>
      <c r="L204" s="211"/>
    </row>
    <row r="205" spans="1:12" ht="12.75">
      <c r="A205" s="11"/>
      <c r="B205" s="12"/>
      <c r="C205" s="12"/>
      <c r="D205" s="192"/>
      <c r="E205" s="30"/>
      <c r="F205" s="129"/>
      <c r="G205" s="122"/>
      <c r="H205" s="134"/>
      <c r="I205" s="21"/>
      <c r="J205" s="135"/>
      <c r="K205" s="119"/>
      <c r="L205" s="211"/>
    </row>
    <row r="206" spans="1:12" ht="12.75">
      <c r="A206" s="11"/>
      <c r="B206" s="12"/>
      <c r="C206" s="12"/>
      <c r="D206" s="185"/>
      <c r="E206" s="30"/>
      <c r="F206" s="129"/>
      <c r="G206" s="122"/>
      <c r="H206" s="134"/>
      <c r="I206" s="21"/>
      <c r="J206" s="135"/>
      <c r="K206" s="154"/>
      <c r="L206" s="211"/>
    </row>
    <row r="207" spans="1:12" ht="12.75">
      <c r="A207" s="11"/>
      <c r="B207" s="12"/>
      <c r="C207" s="12"/>
      <c r="D207" s="186"/>
      <c r="E207" s="76"/>
      <c r="F207" s="129"/>
      <c r="G207" s="131"/>
      <c r="H207" s="134"/>
      <c r="I207" s="21"/>
      <c r="J207" s="135"/>
      <c r="K207" s="140"/>
      <c r="L207" s="211"/>
    </row>
    <row r="208" spans="1:12" ht="12.75">
      <c r="A208" s="11"/>
      <c r="B208" s="12"/>
      <c r="C208" s="12"/>
      <c r="D208" s="185"/>
      <c r="E208" s="30"/>
      <c r="F208" s="129"/>
      <c r="G208" s="122"/>
      <c r="H208" s="134"/>
      <c r="I208" s="21"/>
      <c r="J208" s="135"/>
      <c r="K208" s="119"/>
      <c r="L208" s="211"/>
    </row>
    <row r="209" spans="1:12" ht="12.75">
      <c r="A209" s="11"/>
      <c r="B209" s="12"/>
      <c r="C209" s="12"/>
      <c r="D209" s="185"/>
      <c r="E209" s="30"/>
      <c r="F209" s="129"/>
      <c r="G209" s="122"/>
      <c r="H209" s="134"/>
      <c r="I209" s="21"/>
      <c r="J209" s="135"/>
      <c r="K209" s="119"/>
      <c r="L209" s="211"/>
    </row>
    <row r="210" spans="1:12" ht="12.75">
      <c r="A210" s="11"/>
      <c r="B210" s="12"/>
      <c r="C210" s="12"/>
      <c r="D210" s="185"/>
      <c r="E210" s="30"/>
      <c r="F210" s="129"/>
      <c r="G210" s="122"/>
      <c r="H210" s="134"/>
      <c r="I210" s="21"/>
      <c r="J210" s="135"/>
      <c r="K210" s="119"/>
      <c r="L210" s="206"/>
    </row>
    <row r="211" spans="1:12" ht="12.75">
      <c r="A211" s="11"/>
      <c r="B211" s="12"/>
      <c r="C211" s="12"/>
      <c r="D211" s="185"/>
      <c r="E211" s="30"/>
      <c r="F211" s="129"/>
      <c r="G211" s="122"/>
      <c r="H211" s="134"/>
      <c r="I211" s="21"/>
      <c r="J211" s="135"/>
      <c r="K211" s="119"/>
      <c r="L211" s="206"/>
    </row>
    <row r="212" spans="1:12" ht="12.75">
      <c r="A212" s="11"/>
      <c r="B212" s="12"/>
      <c r="C212" s="12"/>
      <c r="D212" s="185"/>
      <c r="E212" s="30"/>
      <c r="F212" s="129"/>
      <c r="G212" s="122"/>
      <c r="H212" s="134"/>
      <c r="I212" s="21"/>
      <c r="J212" s="135"/>
      <c r="K212" s="154"/>
      <c r="L212" s="211"/>
    </row>
    <row r="213" spans="1:12" ht="12.75">
      <c r="A213" s="11"/>
      <c r="B213" s="12"/>
      <c r="C213" s="12"/>
      <c r="D213" s="186"/>
      <c r="E213" s="76"/>
      <c r="F213" s="129"/>
      <c r="G213" s="131"/>
      <c r="H213" s="134"/>
      <c r="I213" s="21"/>
      <c r="J213" s="135"/>
      <c r="K213" s="140"/>
      <c r="L213" s="211"/>
    </row>
    <row r="214" spans="1:12" ht="12.75">
      <c r="A214" s="11"/>
      <c r="B214" s="12"/>
      <c r="C214" s="12"/>
      <c r="D214" s="185"/>
      <c r="E214" s="30"/>
      <c r="F214" s="129"/>
      <c r="G214" s="122"/>
      <c r="H214" s="134"/>
      <c r="I214" s="21"/>
      <c r="J214" s="135"/>
      <c r="K214" s="119"/>
      <c r="L214" s="211"/>
    </row>
    <row r="215" spans="1:12" ht="12.75">
      <c r="A215" s="11"/>
      <c r="B215" s="12"/>
      <c r="C215" s="12"/>
      <c r="D215" s="185"/>
      <c r="E215" s="30"/>
      <c r="F215" s="129"/>
      <c r="G215" s="122"/>
      <c r="H215" s="134"/>
      <c r="I215" s="21"/>
      <c r="J215" s="135"/>
      <c r="K215" s="154"/>
      <c r="L215" s="211"/>
    </row>
    <row r="216" spans="1:12" ht="12.75">
      <c r="A216" s="11"/>
      <c r="B216" s="12"/>
      <c r="C216" s="13"/>
      <c r="D216" s="186"/>
      <c r="E216" s="76"/>
      <c r="F216" s="129"/>
      <c r="G216" s="108"/>
      <c r="H216" s="136"/>
      <c r="I216" s="21"/>
      <c r="J216" s="135"/>
      <c r="K216" s="143"/>
      <c r="L216" s="211"/>
    </row>
    <row r="217" spans="1:12" ht="12.75">
      <c r="A217" s="11"/>
      <c r="B217" s="12"/>
      <c r="C217" s="13"/>
      <c r="D217" s="185"/>
      <c r="E217" s="30"/>
      <c r="F217" s="129"/>
      <c r="G217" s="147"/>
      <c r="H217" s="134"/>
      <c r="I217" s="21"/>
      <c r="J217" s="135"/>
      <c r="K217" s="119"/>
      <c r="L217" s="211"/>
    </row>
    <row r="218" spans="1:12" ht="12.75">
      <c r="A218" s="11"/>
      <c r="B218" s="12"/>
      <c r="C218" s="13"/>
      <c r="D218" s="185"/>
      <c r="E218" s="30"/>
      <c r="F218" s="129"/>
      <c r="G218" s="147"/>
      <c r="H218" s="136"/>
      <c r="I218" s="21"/>
      <c r="J218" s="135"/>
      <c r="K218" s="155"/>
      <c r="L218" s="211"/>
    </row>
    <row r="219" spans="1:12" ht="12.75">
      <c r="A219" s="11"/>
      <c r="B219" s="12"/>
      <c r="C219" s="13"/>
      <c r="D219" s="186"/>
      <c r="E219" s="76"/>
      <c r="F219" s="129"/>
      <c r="G219" s="108"/>
      <c r="H219" s="136"/>
      <c r="I219" s="21"/>
      <c r="J219" s="135"/>
      <c r="K219" s="143"/>
      <c r="L219" s="211"/>
    </row>
    <row r="220" spans="1:12" ht="12.75">
      <c r="A220" s="11"/>
      <c r="B220" s="12"/>
      <c r="C220" s="13"/>
      <c r="D220" s="185"/>
      <c r="E220" s="30"/>
      <c r="F220" s="122"/>
      <c r="G220" s="122"/>
      <c r="H220" s="134"/>
      <c r="I220" s="21"/>
      <c r="J220" s="135"/>
      <c r="K220" s="119"/>
      <c r="L220" s="105"/>
    </row>
    <row r="221" spans="1:12" ht="12.75">
      <c r="A221" s="11"/>
      <c r="B221" s="12"/>
      <c r="C221" s="13"/>
      <c r="D221" s="185"/>
      <c r="E221" s="30"/>
      <c r="F221" s="122"/>
      <c r="G221" s="122"/>
      <c r="H221" s="136"/>
      <c r="I221" s="21"/>
      <c r="J221" s="135"/>
      <c r="K221" s="119"/>
      <c r="L221" s="105"/>
    </row>
    <row r="222" spans="1:12" ht="12.75">
      <c r="A222" s="11"/>
      <c r="B222" s="12"/>
      <c r="C222" s="13"/>
      <c r="D222" s="185"/>
      <c r="E222" s="30"/>
      <c r="F222" s="122"/>
      <c r="G222" s="122"/>
      <c r="H222" s="136"/>
      <c r="I222" s="21"/>
      <c r="J222" s="135"/>
      <c r="K222" s="119"/>
      <c r="L222" s="105"/>
    </row>
    <row r="223" spans="1:12" ht="12.75">
      <c r="A223" s="11"/>
      <c r="B223" s="12"/>
      <c r="C223" s="13"/>
      <c r="D223" s="185"/>
      <c r="E223" s="30"/>
      <c r="F223" s="122"/>
      <c r="G223" s="122"/>
      <c r="H223" s="136"/>
      <c r="I223" s="21"/>
      <c r="J223" s="135"/>
      <c r="K223" s="119"/>
      <c r="L223" s="103"/>
    </row>
    <row r="224" spans="1:12" ht="12.75">
      <c r="A224" s="11"/>
      <c r="B224" s="12"/>
      <c r="C224" s="13"/>
      <c r="D224" s="185"/>
      <c r="E224" s="30"/>
      <c r="F224" s="122"/>
      <c r="G224" s="129"/>
      <c r="H224" s="136"/>
      <c r="I224" s="21"/>
      <c r="J224" s="135"/>
      <c r="K224" s="155"/>
      <c r="L224" s="211"/>
    </row>
    <row r="225" spans="1:12" ht="12.75">
      <c r="A225" s="11"/>
      <c r="B225" s="12"/>
      <c r="C225" s="13"/>
      <c r="D225" s="186"/>
      <c r="E225" s="76"/>
      <c r="F225" s="129"/>
      <c r="G225" s="108"/>
      <c r="H225" s="136"/>
      <c r="I225" s="21"/>
      <c r="J225" s="135"/>
      <c r="K225" s="143"/>
      <c r="L225" s="211"/>
    </row>
    <row r="226" spans="1:12" ht="12.75">
      <c r="A226" s="11"/>
      <c r="B226" s="12"/>
      <c r="C226" s="13"/>
      <c r="D226" s="185"/>
      <c r="E226" s="30"/>
      <c r="F226" s="122"/>
      <c r="G226" s="122"/>
      <c r="H226" s="134"/>
      <c r="I226" s="21"/>
      <c r="J226" s="135"/>
      <c r="K226" s="119"/>
      <c r="L226" s="211"/>
    </row>
    <row r="227" spans="1:12" ht="12.75">
      <c r="A227" s="11"/>
      <c r="B227" s="12"/>
      <c r="C227" s="13"/>
      <c r="D227" s="185"/>
      <c r="E227" s="30"/>
      <c r="F227" s="122"/>
      <c r="G227" s="122"/>
      <c r="H227" s="136"/>
      <c r="I227" s="21"/>
      <c r="J227" s="135"/>
      <c r="K227" s="119"/>
      <c r="L227" s="211"/>
    </row>
    <row r="228" spans="1:12" ht="12.75">
      <c r="A228" s="11"/>
      <c r="B228" s="12"/>
      <c r="C228" s="12"/>
      <c r="D228" s="186"/>
      <c r="E228" s="82"/>
      <c r="F228" s="156"/>
      <c r="G228" s="157"/>
      <c r="H228" s="134"/>
      <c r="I228" s="142"/>
      <c r="J228" s="135"/>
      <c r="K228" s="140"/>
      <c r="L228" s="211"/>
    </row>
    <row r="229" spans="1:12" ht="12.75">
      <c r="A229" s="11"/>
      <c r="B229" s="12"/>
      <c r="C229" s="12"/>
      <c r="D229" s="185"/>
      <c r="E229" s="84"/>
      <c r="F229" s="156"/>
      <c r="G229" s="156"/>
      <c r="H229" s="134"/>
      <c r="I229" s="21"/>
      <c r="J229" s="135"/>
      <c r="K229" s="119"/>
      <c r="L229" s="103"/>
    </row>
    <row r="230" spans="1:12" ht="12.75">
      <c r="A230" s="11"/>
      <c r="B230" s="12"/>
      <c r="C230" s="12"/>
      <c r="D230" s="185"/>
      <c r="E230" s="85"/>
      <c r="F230" s="156"/>
      <c r="G230" s="156"/>
      <c r="H230" s="134"/>
      <c r="I230" s="21"/>
      <c r="J230" s="135"/>
      <c r="K230" s="119"/>
      <c r="L230" s="103"/>
    </row>
    <row r="231" spans="1:12" ht="12.75">
      <c r="A231" s="11"/>
      <c r="B231" s="12"/>
      <c r="C231" s="12"/>
      <c r="D231" s="185"/>
      <c r="E231" s="85"/>
      <c r="F231" s="156"/>
      <c r="G231" s="156"/>
      <c r="H231" s="134"/>
      <c r="I231" s="21"/>
      <c r="J231" s="135"/>
      <c r="K231" s="119"/>
      <c r="L231" s="103"/>
    </row>
    <row r="232" spans="1:12" ht="12.75">
      <c r="A232" s="11"/>
      <c r="B232" s="12"/>
      <c r="C232" s="12"/>
      <c r="D232" s="185"/>
      <c r="E232" s="85"/>
      <c r="F232" s="156"/>
      <c r="G232" s="156"/>
      <c r="H232" s="134"/>
      <c r="I232" s="21"/>
      <c r="J232" s="135"/>
      <c r="K232" s="119"/>
      <c r="L232" s="105"/>
    </row>
    <row r="233" spans="1:12" ht="12.75">
      <c r="A233" s="11"/>
      <c r="B233" s="12"/>
      <c r="C233" s="12"/>
      <c r="D233" s="186"/>
      <c r="E233" s="82"/>
      <c r="F233" s="40"/>
      <c r="G233" s="55"/>
      <c r="H233" s="40"/>
      <c r="I233" s="52"/>
      <c r="J233" s="135"/>
      <c r="K233" s="140"/>
      <c r="L233" s="211"/>
    </row>
    <row r="234" spans="1:12" ht="12.75">
      <c r="A234" s="86"/>
      <c r="B234" s="87"/>
      <c r="C234" s="87"/>
      <c r="D234" s="185"/>
      <c r="E234" s="30"/>
      <c r="F234" s="122"/>
      <c r="G234" s="122"/>
      <c r="H234" s="134"/>
      <c r="I234" s="21"/>
      <c r="J234" s="135"/>
      <c r="K234" s="119"/>
      <c r="L234" s="212"/>
    </row>
    <row r="235" spans="1:12" ht="12.75">
      <c r="A235" s="86"/>
      <c r="B235" s="87"/>
      <c r="C235" s="87"/>
      <c r="D235" s="188"/>
      <c r="E235" s="30"/>
      <c r="F235" s="122"/>
      <c r="G235" s="122"/>
      <c r="H235" s="134"/>
      <c r="I235" s="21"/>
      <c r="J235" s="135"/>
      <c r="K235" s="119"/>
      <c r="L235" s="212"/>
    </row>
    <row r="236" spans="1:12" ht="12.75">
      <c r="A236" s="86"/>
      <c r="B236" s="87"/>
      <c r="C236" s="87"/>
      <c r="D236" s="185"/>
      <c r="E236" s="30"/>
      <c r="F236" s="122"/>
      <c r="G236" s="122"/>
      <c r="H236" s="134"/>
      <c r="I236" s="133"/>
      <c r="J236" s="135"/>
      <c r="K236" s="119"/>
      <c r="L236" s="212"/>
    </row>
    <row r="237" spans="1:12" ht="12.75">
      <c r="A237" s="86"/>
      <c r="B237" s="87"/>
      <c r="C237" s="87"/>
      <c r="D237" s="185"/>
      <c r="E237" s="30"/>
      <c r="F237" s="122"/>
      <c r="G237" s="122"/>
      <c r="H237" s="134"/>
      <c r="I237" s="133"/>
      <c r="J237" s="135"/>
      <c r="K237" s="36"/>
      <c r="L237" s="212"/>
    </row>
    <row r="238" spans="1:12" ht="12.75">
      <c r="A238" s="11"/>
      <c r="B238" s="12"/>
      <c r="C238" s="13"/>
      <c r="D238" s="186"/>
      <c r="E238" s="76"/>
      <c r="F238" s="129"/>
      <c r="G238" s="108"/>
      <c r="H238" s="136"/>
      <c r="I238" s="125"/>
      <c r="J238" s="135"/>
      <c r="K238" s="143"/>
      <c r="L238" s="211"/>
    </row>
    <row r="239" spans="1:12" ht="12.75">
      <c r="A239" s="11"/>
      <c r="B239" s="12"/>
      <c r="C239" s="13"/>
      <c r="D239" s="190"/>
      <c r="E239" s="78"/>
      <c r="F239" s="129"/>
      <c r="G239" s="129"/>
      <c r="H239" s="136"/>
      <c r="I239" s="21"/>
      <c r="J239" s="135"/>
      <c r="K239" s="119"/>
      <c r="L239" s="105"/>
    </row>
    <row r="240" spans="1:12" ht="12.75">
      <c r="A240" s="11"/>
      <c r="B240" s="12"/>
      <c r="C240" s="13"/>
      <c r="D240" s="190"/>
      <c r="E240" s="78"/>
      <c r="F240" s="129"/>
      <c r="G240" s="129"/>
      <c r="H240" s="136"/>
      <c r="I240" s="21"/>
      <c r="J240" s="135"/>
      <c r="K240" s="119"/>
      <c r="L240" s="103"/>
    </row>
    <row r="241" spans="1:12" ht="12.75">
      <c r="A241" s="11"/>
      <c r="B241" s="12"/>
      <c r="C241" s="13"/>
      <c r="D241" s="190"/>
      <c r="E241" s="78"/>
      <c r="F241" s="129"/>
      <c r="G241" s="122"/>
      <c r="H241" s="136"/>
      <c r="I241" s="21"/>
      <c r="J241" s="135"/>
      <c r="K241" s="119"/>
      <c r="L241" s="103"/>
    </row>
    <row r="242" spans="1:12" ht="12.75">
      <c r="A242" s="11"/>
      <c r="B242" s="12"/>
      <c r="C242" s="13"/>
      <c r="D242" s="190"/>
      <c r="E242" s="78"/>
      <c r="F242" s="129"/>
      <c r="G242" s="122"/>
      <c r="H242" s="136"/>
      <c r="I242" s="21"/>
      <c r="J242" s="135"/>
      <c r="K242" s="119"/>
      <c r="L242" s="103"/>
    </row>
    <row r="243" spans="1:12" ht="12.75">
      <c r="A243" s="11"/>
      <c r="B243" s="12"/>
      <c r="C243" s="13"/>
      <c r="D243" s="190"/>
      <c r="E243" s="25"/>
      <c r="F243" s="129"/>
      <c r="G243" s="122"/>
      <c r="H243" s="136"/>
      <c r="I243" s="21"/>
      <c r="J243" s="135"/>
      <c r="K243" s="119"/>
      <c r="L243" s="103"/>
    </row>
    <row r="244" spans="1:12" ht="12.75">
      <c r="A244" s="11"/>
      <c r="B244" s="12"/>
      <c r="C244" s="13"/>
      <c r="D244" s="186"/>
      <c r="E244" s="76"/>
      <c r="F244" s="129"/>
      <c r="G244" s="147"/>
      <c r="H244" s="136"/>
      <c r="I244" s="125"/>
      <c r="J244" s="135"/>
      <c r="K244" s="143"/>
      <c r="L244" s="211"/>
    </row>
    <row r="245" spans="1:12" ht="12.75">
      <c r="A245" s="11"/>
      <c r="B245" s="12"/>
      <c r="C245" s="13"/>
      <c r="D245" s="185"/>
      <c r="E245" s="78"/>
      <c r="F245" s="158"/>
      <c r="G245" s="129"/>
      <c r="H245" s="136"/>
      <c r="I245" s="21"/>
      <c r="J245" s="135"/>
      <c r="K245" s="119"/>
      <c r="L245" s="105"/>
    </row>
    <row r="246" spans="1:12" ht="12.75">
      <c r="A246" s="11"/>
      <c r="B246" s="12"/>
      <c r="C246" s="13"/>
      <c r="D246" s="185"/>
      <c r="E246" s="78"/>
      <c r="F246" s="158"/>
      <c r="G246" s="129"/>
      <c r="H246" s="136"/>
      <c r="I246" s="21"/>
      <c r="J246" s="135"/>
      <c r="K246" s="119"/>
      <c r="L246" s="105"/>
    </row>
    <row r="247" spans="1:12" ht="12.75">
      <c r="A247" s="11"/>
      <c r="B247" s="12"/>
      <c r="C247" s="13"/>
      <c r="D247" s="185"/>
      <c r="E247" s="78"/>
      <c r="F247" s="158"/>
      <c r="G247" s="129"/>
      <c r="H247" s="136"/>
      <c r="I247" s="21"/>
      <c r="J247" s="135"/>
      <c r="K247" s="119"/>
      <c r="L247" s="105"/>
    </row>
    <row r="248" spans="1:12" ht="12.75">
      <c r="A248" s="11"/>
      <c r="B248" s="12"/>
      <c r="C248" s="13"/>
      <c r="D248" s="185"/>
      <c r="E248" s="78"/>
      <c r="F248" s="158"/>
      <c r="G248" s="129"/>
      <c r="H248" s="136"/>
      <c r="I248" s="21"/>
      <c r="J248" s="135"/>
      <c r="K248" s="119"/>
      <c r="L248" s="105"/>
    </row>
    <row r="249" spans="1:12" ht="12.75">
      <c r="A249" s="11"/>
      <c r="B249" s="12"/>
      <c r="C249" s="13"/>
      <c r="D249" s="185"/>
      <c r="E249" s="78"/>
      <c r="F249" s="158"/>
      <c r="G249" s="129"/>
      <c r="H249" s="136"/>
      <c r="I249" s="141"/>
      <c r="J249" s="135"/>
      <c r="K249" s="119"/>
      <c r="L249" s="105"/>
    </row>
    <row r="250" spans="1:12" ht="12.75">
      <c r="A250" s="11"/>
      <c r="B250" s="12"/>
      <c r="C250" s="13"/>
      <c r="D250" s="187"/>
      <c r="E250" s="78"/>
      <c r="F250" s="158"/>
      <c r="G250" s="129"/>
      <c r="H250" s="136"/>
      <c r="I250" s="21"/>
      <c r="J250" s="135"/>
      <c r="K250" s="119"/>
      <c r="L250" s="105"/>
    </row>
    <row r="251" spans="1:12" ht="12.75">
      <c r="A251" s="11"/>
      <c r="B251" s="12"/>
      <c r="C251" s="13"/>
      <c r="D251" s="187"/>
      <c r="E251" s="78"/>
      <c r="F251" s="158"/>
      <c r="G251" s="129"/>
      <c r="H251" s="136"/>
      <c r="I251" s="141"/>
      <c r="J251" s="135"/>
      <c r="K251" s="119"/>
      <c r="L251" s="105"/>
    </row>
    <row r="252" spans="1:12" ht="12.75">
      <c r="A252" s="11"/>
      <c r="B252" s="12"/>
      <c r="C252" s="13"/>
      <c r="D252" s="187"/>
      <c r="E252" s="78"/>
      <c r="F252" s="158"/>
      <c r="G252" s="129"/>
      <c r="H252" s="136"/>
      <c r="I252" s="141"/>
      <c r="J252" s="135"/>
      <c r="K252" s="119"/>
      <c r="L252" s="105"/>
    </row>
    <row r="253" spans="1:12" ht="12.75">
      <c r="A253" s="11"/>
      <c r="B253" s="12"/>
      <c r="C253" s="13"/>
      <c r="D253" s="185"/>
      <c r="E253" s="78"/>
      <c r="F253" s="158"/>
      <c r="G253" s="129"/>
      <c r="H253" s="136"/>
      <c r="I253" s="21"/>
      <c r="J253" s="135"/>
      <c r="K253" s="119"/>
      <c r="L253" s="105"/>
    </row>
    <row r="254" spans="1:12" ht="12.75">
      <c r="A254" s="11"/>
      <c r="B254" s="12"/>
      <c r="C254" s="13"/>
      <c r="D254" s="185"/>
      <c r="E254" s="25"/>
      <c r="F254" s="158"/>
      <c r="G254" s="129"/>
      <c r="H254" s="136"/>
      <c r="I254" s="21"/>
      <c r="J254" s="135"/>
      <c r="K254" s="119"/>
      <c r="L254" s="105"/>
    </row>
    <row r="255" spans="1:12" ht="12.75">
      <c r="A255" s="11"/>
      <c r="B255" s="12"/>
      <c r="C255" s="13"/>
      <c r="D255" s="185"/>
      <c r="E255" s="25"/>
      <c r="F255" s="158"/>
      <c r="G255" s="129"/>
      <c r="H255" s="136"/>
      <c r="I255" s="21"/>
      <c r="J255" s="159"/>
      <c r="K255" s="119"/>
      <c r="L255" s="103"/>
    </row>
    <row r="256" spans="1:12" ht="12.75">
      <c r="A256" s="11"/>
      <c r="B256" s="12"/>
      <c r="C256" s="13"/>
      <c r="D256" s="190"/>
      <c r="E256" s="25"/>
      <c r="F256" s="158"/>
      <c r="G256" s="129"/>
      <c r="H256" s="136"/>
      <c r="I256" s="21"/>
      <c r="J256" s="135"/>
      <c r="K256" s="119"/>
      <c r="L256" s="103"/>
    </row>
    <row r="257" spans="1:12" ht="12.75">
      <c r="A257" s="11"/>
      <c r="B257" s="12"/>
      <c r="C257" s="13"/>
      <c r="D257" s="188"/>
      <c r="E257" s="78"/>
      <c r="F257" s="158"/>
      <c r="G257" s="129"/>
      <c r="H257" s="136"/>
      <c r="I257" s="21"/>
      <c r="J257" s="135"/>
      <c r="K257" s="119"/>
      <c r="L257" s="105"/>
    </row>
    <row r="258" spans="1:12" ht="12.75">
      <c r="A258" s="11"/>
      <c r="B258" s="12"/>
      <c r="C258" s="13"/>
      <c r="D258" s="185"/>
      <c r="E258" s="25"/>
      <c r="F258" s="158"/>
      <c r="G258" s="129"/>
      <c r="H258" s="136"/>
      <c r="I258" s="21"/>
      <c r="J258" s="135"/>
      <c r="K258" s="119"/>
      <c r="L258" s="103"/>
    </row>
    <row r="259" spans="1:12" ht="12.75">
      <c r="A259" s="11"/>
      <c r="B259" s="12"/>
      <c r="C259" s="13"/>
      <c r="D259" s="185"/>
      <c r="E259" s="78"/>
      <c r="F259" s="158"/>
      <c r="G259" s="129"/>
      <c r="H259" s="136"/>
      <c r="I259" s="141"/>
      <c r="J259" s="135"/>
      <c r="K259" s="119"/>
      <c r="L259" s="103"/>
    </row>
    <row r="260" spans="1:12" ht="12.75">
      <c r="A260" s="11"/>
      <c r="B260" s="12"/>
      <c r="C260" s="13"/>
      <c r="D260" s="185"/>
      <c r="E260" s="78"/>
      <c r="F260" s="158"/>
      <c r="G260" s="129"/>
      <c r="H260" s="136"/>
      <c r="I260" s="141"/>
      <c r="J260" s="135"/>
      <c r="K260" s="119"/>
      <c r="L260" s="103"/>
    </row>
    <row r="261" spans="1:12" ht="12.75">
      <c r="A261" s="11"/>
      <c r="B261" s="12"/>
      <c r="C261" s="13"/>
      <c r="D261" s="185"/>
      <c r="E261" s="78"/>
      <c r="F261" s="158"/>
      <c r="G261" s="129"/>
      <c r="H261" s="136"/>
      <c r="I261" s="141"/>
      <c r="J261" s="135"/>
      <c r="K261" s="119"/>
      <c r="L261" s="105"/>
    </row>
    <row r="262" spans="1:12" ht="12.75">
      <c r="A262" s="11"/>
      <c r="B262" s="12"/>
      <c r="C262" s="13"/>
      <c r="D262" s="185"/>
      <c r="E262" s="78"/>
      <c r="F262" s="158"/>
      <c r="G262" s="129"/>
      <c r="H262" s="136"/>
      <c r="I262" s="141"/>
      <c r="J262" s="135"/>
      <c r="K262" s="119"/>
      <c r="L262" s="105"/>
    </row>
    <row r="263" spans="1:12" ht="12.75">
      <c r="A263" s="11"/>
      <c r="B263" s="12"/>
      <c r="C263" s="13"/>
      <c r="D263" s="185"/>
      <c r="E263" s="78"/>
      <c r="F263" s="158"/>
      <c r="G263" s="129"/>
      <c r="H263" s="136"/>
      <c r="I263" s="141"/>
      <c r="J263" s="135"/>
      <c r="K263" s="119"/>
      <c r="L263" s="105"/>
    </row>
    <row r="264" spans="1:12" ht="12.75">
      <c r="A264" s="11"/>
      <c r="B264" s="12"/>
      <c r="C264" s="13"/>
      <c r="D264" s="185"/>
      <c r="E264" s="78"/>
      <c r="F264" s="158"/>
      <c r="G264" s="129"/>
      <c r="H264" s="136"/>
      <c r="I264" s="141"/>
      <c r="J264" s="135"/>
      <c r="K264" s="119"/>
      <c r="L264" s="105"/>
    </row>
    <row r="265" spans="1:12" ht="12.75">
      <c r="A265" s="11"/>
      <c r="B265" s="12"/>
      <c r="C265" s="13"/>
      <c r="D265" s="185"/>
      <c r="E265" s="78"/>
      <c r="F265" s="158"/>
      <c r="G265" s="129"/>
      <c r="H265" s="136"/>
      <c r="I265" s="21"/>
      <c r="J265" s="135"/>
      <c r="K265" s="119"/>
      <c r="L265" s="105"/>
    </row>
    <row r="266" spans="1:12" ht="12.75">
      <c r="A266" s="11"/>
      <c r="B266" s="12"/>
      <c r="C266" s="13"/>
      <c r="D266" s="185"/>
      <c r="E266" s="78"/>
      <c r="F266" s="158"/>
      <c r="G266" s="129"/>
      <c r="H266" s="136"/>
      <c r="I266" s="141"/>
      <c r="J266" s="135"/>
      <c r="K266" s="119"/>
      <c r="L266" s="105"/>
    </row>
    <row r="267" spans="1:12" ht="12.75">
      <c r="A267" s="11"/>
      <c r="B267" s="12"/>
      <c r="C267" s="13"/>
      <c r="D267" s="185"/>
      <c r="E267" s="78"/>
      <c r="F267" s="158"/>
      <c r="G267" s="129"/>
      <c r="H267" s="136"/>
      <c r="I267" s="21"/>
      <c r="J267" s="135"/>
      <c r="K267" s="119"/>
      <c r="L267" s="105"/>
    </row>
    <row r="268" spans="1:12" ht="12.75">
      <c r="A268" s="11"/>
      <c r="B268" s="12"/>
      <c r="C268" s="13"/>
      <c r="D268" s="185"/>
      <c r="E268" s="78"/>
      <c r="F268" s="158"/>
      <c r="G268" s="129"/>
      <c r="H268" s="136"/>
      <c r="I268" s="21"/>
      <c r="J268" s="135"/>
      <c r="K268" s="119"/>
      <c r="L268" s="105"/>
    </row>
    <row r="269" spans="1:12" ht="12.75">
      <c r="A269" s="11"/>
      <c r="B269" s="12"/>
      <c r="C269" s="13"/>
      <c r="D269" s="185"/>
      <c r="E269" s="78"/>
      <c r="F269" s="158"/>
      <c r="G269" s="129"/>
      <c r="H269" s="136"/>
      <c r="I269" s="21"/>
      <c r="J269" s="135"/>
      <c r="K269" s="119"/>
      <c r="L269" s="105"/>
    </row>
    <row r="270" spans="1:12" ht="12.75">
      <c r="A270" s="88"/>
      <c r="B270" s="89"/>
      <c r="C270" s="90"/>
      <c r="D270" s="193"/>
      <c r="E270" s="92"/>
      <c r="F270" s="122"/>
      <c r="G270" s="160"/>
      <c r="H270" s="136"/>
      <c r="I270" s="117"/>
      <c r="J270" s="135"/>
      <c r="K270" s="38"/>
      <c r="L270" s="211"/>
    </row>
    <row r="271" spans="1:12" ht="12.75">
      <c r="A271" s="11"/>
      <c r="B271" s="12"/>
      <c r="C271" s="13"/>
      <c r="D271" s="186"/>
      <c r="E271" s="76"/>
      <c r="F271" s="129"/>
      <c r="G271" s="108"/>
      <c r="H271" s="136"/>
      <c r="I271" s="21"/>
      <c r="J271" s="135"/>
      <c r="K271" s="143"/>
      <c r="L271" s="211"/>
    </row>
    <row r="272" spans="1:12" ht="12.75">
      <c r="A272" s="93"/>
      <c r="B272" s="94"/>
      <c r="C272" s="94"/>
      <c r="D272" s="185"/>
      <c r="E272" s="78"/>
      <c r="F272" s="129"/>
      <c r="G272" s="129"/>
      <c r="H272" s="136"/>
      <c r="I272" s="133"/>
      <c r="J272" s="135"/>
      <c r="K272" s="119"/>
      <c r="L272" s="212"/>
    </row>
    <row r="273" spans="1:12" ht="12.75">
      <c r="A273" s="93"/>
      <c r="B273" s="94"/>
      <c r="C273" s="94"/>
      <c r="D273" s="194"/>
      <c r="E273" s="30"/>
      <c r="F273" s="131"/>
      <c r="G273" s="131"/>
      <c r="H273" s="161"/>
      <c r="I273" s="133"/>
      <c r="J273" s="135"/>
      <c r="K273" s="38"/>
      <c r="L273" s="211"/>
    </row>
    <row r="274" spans="1:12" ht="12.75">
      <c r="A274" s="11"/>
      <c r="B274" s="95"/>
      <c r="C274" s="95"/>
      <c r="D274" s="186"/>
      <c r="E274" s="76"/>
      <c r="F274" s="122"/>
      <c r="G274" s="122"/>
      <c r="H274" s="134"/>
      <c r="I274" s="133"/>
      <c r="J274" s="135"/>
      <c r="K274" s="140"/>
      <c r="L274" s="211"/>
    </row>
    <row r="275" spans="1:12" ht="12.75">
      <c r="A275" s="96"/>
      <c r="B275" s="95"/>
      <c r="C275" s="95"/>
      <c r="D275" s="185"/>
      <c r="E275" s="97"/>
      <c r="F275" s="122"/>
      <c r="G275" s="122"/>
      <c r="H275" s="134"/>
      <c r="I275" s="133"/>
      <c r="J275" s="135"/>
      <c r="K275" s="119"/>
      <c r="L275" s="212"/>
    </row>
    <row r="276" spans="1:12" ht="12.75">
      <c r="A276" s="96"/>
      <c r="B276" s="95"/>
      <c r="C276" s="95"/>
      <c r="D276" s="185"/>
      <c r="E276" s="97"/>
      <c r="F276" s="122"/>
      <c r="G276" s="122"/>
      <c r="H276" s="134"/>
      <c r="I276" s="133"/>
      <c r="J276" s="135"/>
      <c r="K276" s="119"/>
      <c r="L276" s="212"/>
    </row>
    <row r="277" spans="1:12" ht="12.75">
      <c r="A277" s="96"/>
      <c r="B277" s="95"/>
      <c r="C277" s="95"/>
      <c r="D277" s="185"/>
      <c r="E277" s="97"/>
      <c r="F277" s="122"/>
      <c r="G277" s="122"/>
      <c r="H277" s="134"/>
      <c r="I277" s="133"/>
      <c r="J277" s="135"/>
      <c r="K277" s="119"/>
      <c r="L277" s="212"/>
    </row>
    <row r="278" spans="1:12" ht="12.75">
      <c r="A278" s="96"/>
      <c r="B278" s="95"/>
      <c r="C278" s="95"/>
      <c r="D278" s="185"/>
      <c r="E278" s="97"/>
      <c r="F278" s="122"/>
      <c r="G278" s="122"/>
      <c r="H278" s="134"/>
      <c r="I278" s="133"/>
      <c r="J278" s="135"/>
      <c r="K278" s="119"/>
      <c r="L278" s="212"/>
    </row>
    <row r="279" spans="1:12" ht="12.75">
      <c r="A279" s="96"/>
      <c r="B279" s="95"/>
      <c r="C279" s="95"/>
      <c r="D279" s="185"/>
      <c r="E279" s="97"/>
      <c r="F279" s="122"/>
      <c r="G279" s="122"/>
      <c r="H279" s="134"/>
      <c r="I279" s="133"/>
      <c r="J279" s="135"/>
      <c r="K279" s="119"/>
      <c r="L279" s="212"/>
    </row>
    <row r="280" spans="1:12" ht="12.75">
      <c r="A280" s="96"/>
      <c r="B280" s="95"/>
      <c r="C280" s="95"/>
      <c r="D280" s="185"/>
      <c r="E280" s="97"/>
      <c r="F280" s="122"/>
      <c r="G280" s="122"/>
      <c r="H280" s="134"/>
      <c r="I280" s="133"/>
      <c r="J280" s="135"/>
      <c r="K280" s="119"/>
      <c r="L280" s="212"/>
    </row>
    <row r="281" spans="1:12" ht="12.75">
      <c r="A281" s="11"/>
      <c r="B281" s="12"/>
      <c r="C281" s="13"/>
      <c r="D281" s="186"/>
      <c r="E281" s="76"/>
      <c r="F281" s="129"/>
      <c r="G281" s="108"/>
      <c r="H281" s="136"/>
      <c r="I281" s="21"/>
      <c r="J281" s="135"/>
      <c r="K281" s="151"/>
      <c r="L281" s="211"/>
    </row>
    <row r="282" spans="1:12" ht="12.75">
      <c r="A282" s="11"/>
      <c r="B282" s="12"/>
      <c r="C282" s="13"/>
      <c r="D282" s="185"/>
      <c r="E282" s="30"/>
      <c r="F282" s="129"/>
      <c r="G282" s="122"/>
      <c r="H282" s="136"/>
      <c r="I282" s="21"/>
      <c r="J282" s="135"/>
      <c r="K282" s="119"/>
      <c r="L282" s="212"/>
    </row>
    <row r="283" spans="1:12" ht="12.75">
      <c r="A283" s="11"/>
      <c r="B283" s="12"/>
      <c r="C283" s="13"/>
      <c r="D283" s="185"/>
      <c r="E283" s="30"/>
      <c r="F283" s="129"/>
      <c r="G283" s="122"/>
      <c r="H283" s="136"/>
      <c r="I283" s="21"/>
      <c r="J283" s="135"/>
      <c r="K283" s="119"/>
      <c r="L283" s="212"/>
    </row>
    <row r="284" spans="1:12" ht="12.75">
      <c r="A284" s="11"/>
      <c r="B284" s="12"/>
      <c r="C284" s="13"/>
      <c r="D284" s="185"/>
      <c r="E284" s="30"/>
      <c r="F284" s="129"/>
      <c r="G284" s="122"/>
      <c r="H284" s="136"/>
      <c r="I284" s="21"/>
      <c r="J284" s="135"/>
      <c r="K284" s="119"/>
      <c r="L284" s="212"/>
    </row>
    <row r="285" spans="1:12" ht="12.75">
      <c r="A285" s="11"/>
      <c r="B285" s="12"/>
      <c r="C285" s="13"/>
      <c r="D285" s="185"/>
      <c r="E285" s="30"/>
      <c r="F285" s="129"/>
      <c r="G285" s="122"/>
      <c r="H285" s="136"/>
      <c r="I285" s="21"/>
      <c r="J285" s="135"/>
      <c r="K285" s="155"/>
      <c r="L285" s="211"/>
    </row>
    <row r="286" spans="1:12" ht="12.75">
      <c r="A286" s="11"/>
      <c r="B286" s="12"/>
      <c r="C286" s="13"/>
      <c r="D286" s="186"/>
      <c r="E286" s="76"/>
      <c r="F286" s="129"/>
      <c r="G286" s="118"/>
      <c r="H286" s="136"/>
      <c r="I286" s="125"/>
      <c r="J286" s="135"/>
      <c r="K286" s="143"/>
      <c r="L286" s="211"/>
    </row>
    <row r="287" spans="1:12" ht="12.75">
      <c r="A287" s="11"/>
      <c r="B287" s="12"/>
      <c r="C287" s="13"/>
      <c r="D287" s="185"/>
      <c r="E287" s="78"/>
      <c r="F287" s="129"/>
      <c r="G287" s="118"/>
      <c r="H287" s="136"/>
      <c r="I287" s="21"/>
      <c r="J287" s="135"/>
      <c r="K287" s="119"/>
      <c r="L287" s="212"/>
    </row>
    <row r="288" spans="1:12" ht="12.75">
      <c r="A288" s="11"/>
      <c r="B288" s="12"/>
      <c r="C288" s="13"/>
      <c r="D288" s="185"/>
      <c r="E288" s="78"/>
      <c r="F288" s="129"/>
      <c r="G288" s="118"/>
      <c r="H288" s="136"/>
      <c r="I288" s="21"/>
      <c r="J288" s="135"/>
      <c r="K288" s="119"/>
      <c r="L288" s="212"/>
    </row>
    <row r="289" spans="1:12" ht="12.75">
      <c r="A289" s="11"/>
      <c r="B289" s="12"/>
      <c r="C289" s="13"/>
      <c r="D289" s="185"/>
      <c r="E289" s="78"/>
      <c r="F289" s="129"/>
      <c r="G289" s="118"/>
      <c r="H289" s="136"/>
      <c r="I289" s="21"/>
      <c r="J289" s="135"/>
      <c r="K289" s="119"/>
      <c r="L289" s="212"/>
    </row>
    <row r="290" spans="1:12" ht="12.75">
      <c r="A290" s="11"/>
      <c r="B290" s="12"/>
      <c r="C290" s="13"/>
      <c r="D290" s="185"/>
      <c r="E290" s="78"/>
      <c r="F290" s="129"/>
      <c r="G290" s="118"/>
      <c r="H290" s="136"/>
      <c r="I290" s="21"/>
      <c r="J290" s="135"/>
      <c r="K290" s="119"/>
      <c r="L290" s="212"/>
    </row>
    <row r="291" spans="1:12" ht="12.75">
      <c r="A291" s="11"/>
      <c r="B291" s="12"/>
      <c r="C291" s="13"/>
      <c r="D291" s="185"/>
      <c r="E291" s="78"/>
      <c r="F291" s="129"/>
      <c r="G291" s="118"/>
      <c r="H291" s="136"/>
      <c r="I291" s="21"/>
      <c r="J291" s="135"/>
      <c r="K291" s="119"/>
      <c r="L291" s="212"/>
    </row>
    <row r="292" spans="1:12" ht="12.75">
      <c r="A292" s="11"/>
      <c r="B292" s="12"/>
      <c r="C292" s="13"/>
      <c r="D292" s="185"/>
      <c r="E292" s="78"/>
      <c r="F292" s="129"/>
      <c r="G292" s="118"/>
      <c r="H292" s="136"/>
      <c r="I292" s="21"/>
      <c r="J292" s="135"/>
      <c r="K292" s="119"/>
      <c r="L292" s="212"/>
    </row>
    <row r="293" spans="1:12" ht="12.75">
      <c r="A293" s="11"/>
      <c r="B293" s="12"/>
      <c r="C293" s="13"/>
      <c r="D293" s="185"/>
      <c r="E293" s="78"/>
      <c r="F293" s="129"/>
      <c r="G293" s="118"/>
      <c r="H293" s="136"/>
      <c r="I293" s="21"/>
      <c r="J293" s="135"/>
      <c r="K293" s="119"/>
      <c r="L293" s="212"/>
    </row>
    <row r="294" spans="1:12" ht="12.75">
      <c r="A294" s="11"/>
      <c r="B294" s="12"/>
      <c r="C294" s="13"/>
      <c r="D294" s="185"/>
      <c r="E294" s="78"/>
      <c r="F294" s="129"/>
      <c r="G294" s="118"/>
      <c r="H294" s="136"/>
      <c r="I294" s="21"/>
      <c r="J294" s="135"/>
      <c r="K294" s="119"/>
      <c r="L294" s="212"/>
    </row>
    <row r="295" spans="1:12" ht="12.75">
      <c r="A295" s="11"/>
      <c r="B295" s="12"/>
      <c r="C295" s="13"/>
      <c r="D295" s="185"/>
      <c r="E295" s="78"/>
      <c r="F295" s="129"/>
      <c r="G295" s="118"/>
      <c r="H295" s="136"/>
      <c r="I295" s="21"/>
      <c r="J295" s="135"/>
      <c r="K295" s="119"/>
      <c r="L295" s="212"/>
    </row>
    <row r="296" spans="1:12" ht="12.75">
      <c r="A296" s="11"/>
      <c r="B296" s="12"/>
      <c r="C296" s="13"/>
      <c r="D296" s="185"/>
      <c r="E296" s="78"/>
      <c r="F296" s="129"/>
      <c r="G296" s="118"/>
      <c r="H296" s="136"/>
      <c r="I296" s="21"/>
      <c r="J296" s="135"/>
      <c r="K296" s="119"/>
      <c r="L296" s="212"/>
    </row>
    <row r="297" spans="1:12" ht="12.75">
      <c r="A297" s="11"/>
      <c r="B297" s="12"/>
      <c r="C297" s="13"/>
      <c r="D297" s="185"/>
      <c r="E297" s="78"/>
      <c r="F297" s="129"/>
      <c r="G297" s="118"/>
      <c r="H297" s="136"/>
      <c r="I297" s="21"/>
      <c r="J297" s="135"/>
      <c r="K297" s="119"/>
      <c r="L297" s="212"/>
    </row>
    <row r="298" spans="1:12" ht="12.75">
      <c r="A298" s="11"/>
      <c r="B298" s="12"/>
      <c r="C298" s="13"/>
      <c r="D298" s="185"/>
      <c r="E298" s="78"/>
      <c r="F298" s="129"/>
      <c r="G298" s="118"/>
      <c r="H298" s="136"/>
      <c r="I298" s="133"/>
      <c r="J298" s="135"/>
      <c r="K298" s="119"/>
      <c r="L298" s="212"/>
    </row>
    <row r="299" spans="1:12" ht="12.75">
      <c r="A299" s="11"/>
      <c r="B299" s="12"/>
      <c r="C299" s="13"/>
      <c r="D299" s="185"/>
      <c r="E299" s="78"/>
      <c r="F299" s="129"/>
      <c r="G299" s="118"/>
      <c r="H299" s="136"/>
      <c r="I299" s="21"/>
      <c r="J299" s="126"/>
      <c r="K299" s="119"/>
      <c r="L299" s="206"/>
    </row>
    <row r="300" spans="1:12" ht="12.75">
      <c r="A300" s="11"/>
      <c r="B300" s="12"/>
      <c r="C300" s="13"/>
      <c r="D300" s="186"/>
      <c r="E300" s="76"/>
      <c r="F300" s="129"/>
      <c r="G300" s="147"/>
      <c r="H300" s="136"/>
      <c r="I300" s="21"/>
      <c r="J300" s="135"/>
      <c r="K300" s="143"/>
      <c r="L300" s="211"/>
    </row>
    <row r="301" spans="1:12" ht="12.75">
      <c r="A301" s="96"/>
      <c r="B301" s="12"/>
      <c r="C301" s="13"/>
      <c r="D301" s="185"/>
      <c r="E301" s="78"/>
      <c r="F301" s="129"/>
      <c r="G301" s="129"/>
      <c r="H301" s="136"/>
      <c r="I301" s="21"/>
      <c r="J301" s="135"/>
      <c r="K301" s="119"/>
      <c r="L301" s="206"/>
    </row>
    <row r="302" spans="1:12" ht="12.75">
      <c r="A302" s="96"/>
      <c r="B302" s="12"/>
      <c r="C302" s="13"/>
      <c r="D302" s="185"/>
      <c r="E302" s="78"/>
      <c r="F302" s="129"/>
      <c r="G302" s="129"/>
      <c r="H302" s="136"/>
      <c r="I302" s="21"/>
      <c r="J302" s="135"/>
      <c r="K302" s="119"/>
      <c r="L302" s="206"/>
    </row>
    <row r="303" spans="1:12" ht="12.75">
      <c r="A303" s="96"/>
      <c r="B303" s="12"/>
      <c r="C303" s="13"/>
      <c r="D303" s="185"/>
      <c r="E303" s="25"/>
      <c r="F303" s="129"/>
      <c r="G303" s="129"/>
      <c r="H303" s="136"/>
      <c r="I303" s="21"/>
      <c r="J303" s="135"/>
      <c r="K303" s="119"/>
      <c r="L303" s="206"/>
    </row>
    <row r="304" spans="1:12" ht="12.75">
      <c r="A304" s="96"/>
      <c r="B304" s="12"/>
      <c r="C304" s="13"/>
      <c r="D304" s="185"/>
      <c r="E304" s="25"/>
      <c r="F304" s="129"/>
      <c r="G304" s="129"/>
      <c r="H304" s="136"/>
      <c r="I304" s="21"/>
      <c r="J304" s="135"/>
      <c r="K304" s="119"/>
      <c r="L304" s="206"/>
    </row>
    <row r="305" spans="1:12" ht="12.75">
      <c r="A305" s="210"/>
      <c r="B305" s="203"/>
      <c r="C305" s="202"/>
      <c r="D305" s="185"/>
      <c r="E305" s="25"/>
      <c r="F305" s="21"/>
      <c r="G305" s="21"/>
      <c r="H305" s="124"/>
      <c r="I305" s="21"/>
      <c r="J305" s="204"/>
      <c r="K305" s="205"/>
      <c r="L305" s="206"/>
    </row>
    <row r="306" spans="1:12" ht="12.75">
      <c r="A306" s="96"/>
      <c r="B306" s="12"/>
      <c r="C306" s="13"/>
      <c r="D306" s="185"/>
      <c r="E306" s="78"/>
      <c r="F306" s="129"/>
      <c r="G306" s="129"/>
      <c r="H306" s="136"/>
      <c r="I306" s="21"/>
      <c r="J306" s="135"/>
      <c r="K306" s="119"/>
      <c r="L306" s="206"/>
    </row>
    <row r="307" spans="1:12" ht="12.75">
      <c r="A307" s="96"/>
      <c r="B307" s="12"/>
      <c r="C307" s="13"/>
      <c r="D307" s="185"/>
      <c r="E307" s="78"/>
      <c r="F307" s="129"/>
      <c r="G307" s="129"/>
      <c r="H307" s="136"/>
      <c r="I307" s="21"/>
      <c r="J307" s="135"/>
      <c r="K307" s="119"/>
      <c r="L307" s="206"/>
    </row>
    <row r="308" spans="1:12" ht="12.75">
      <c r="A308" s="11"/>
      <c r="B308" s="12"/>
      <c r="C308" s="13"/>
      <c r="D308" s="186"/>
      <c r="E308" s="76"/>
      <c r="F308" s="129"/>
      <c r="G308" s="118"/>
      <c r="H308" s="136"/>
      <c r="I308" s="117"/>
      <c r="J308" s="135"/>
      <c r="K308" s="143"/>
      <c r="L308" s="211"/>
    </row>
    <row r="309" spans="1:12" ht="12.75">
      <c r="A309" s="11"/>
      <c r="B309" s="12"/>
      <c r="C309" s="13"/>
      <c r="D309" s="185"/>
      <c r="E309" s="78"/>
      <c r="F309" s="129"/>
      <c r="G309" s="118"/>
      <c r="H309" s="136"/>
      <c r="I309" s="117"/>
      <c r="J309" s="135"/>
      <c r="K309" s="119"/>
      <c r="L309" s="206"/>
    </row>
    <row r="310" spans="1:12" ht="12.75">
      <c r="A310" s="11"/>
      <c r="B310" s="12"/>
      <c r="C310" s="13"/>
      <c r="D310" s="185"/>
      <c r="E310" s="78"/>
      <c r="F310" s="129"/>
      <c r="G310" s="118"/>
      <c r="H310" s="136"/>
      <c r="I310" s="117"/>
      <c r="J310" s="135"/>
      <c r="K310" s="119"/>
      <c r="L310" s="206"/>
    </row>
    <row r="311" spans="1:12" ht="12.75">
      <c r="A311" s="11"/>
      <c r="B311" s="12"/>
      <c r="C311" s="13"/>
      <c r="D311" s="185"/>
      <c r="E311" s="78"/>
      <c r="F311" s="129"/>
      <c r="G311" s="118"/>
      <c r="H311" s="136"/>
      <c r="I311" s="117"/>
      <c r="J311" s="135"/>
      <c r="K311" s="119"/>
      <c r="L311" s="206"/>
    </row>
    <row r="312" spans="1:12" ht="12.75">
      <c r="A312" s="11"/>
      <c r="B312" s="12"/>
      <c r="C312" s="13"/>
      <c r="D312" s="185"/>
      <c r="E312" s="25"/>
      <c r="F312" s="129"/>
      <c r="G312" s="118"/>
      <c r="H312" s="136"/>
      <c r="I312" s="133"/>
      <c r="J312" s="135"/>
      <c r="K312" s="119"/>
      <c r="L312" s="206"/>
    </row>
    <row r="313" spans="1:12" ht="12.75">
      <c r="A313" s="11"/>
      <c r="B313" s="12"/>
      <c r="C313" s="13"/>
      <c r="D313" s="185"/>
      <c r="E313" s="25"/>
      <c r="F313" s="129"/>
      <c r="G313" s="118"/>
      <c r="H313" s="136"/>
      <c r="I313" s="133"/>
      <c r="J313" s="135"/>
      <c r="K313" s="119"/>
      <c r="L313" s="206"/>
    </row>
    <row r="314" spans="1:12" ht="12.75">
      <c r="A314" s="11"/>
      <c r="B314" s="12"/>
      <c r="C314" s="13"/>
      <c r="D314" s="185"/>
      <c r="E314" s="78"/>
      <c r="F314" s="129"/>
      <c r="G314" s="118"/>
      <c r="H314" s="136"/>
      <c r="I314" s="133"/>
      <c r="J314" s="135"/>
      <c r="K314" s="119"/>
      <c r="L314" s="206"/>
    </row>
    <row r="315" spans="1:12" ht="12.75">
      <c r="A315" s="11"/>
      <c r="B315" s="12"/>
      <c r="C315" s="13"/>
      <c r="D315" s="185"/>
      <c r="E315" s="78"/>
      <c r="F315" s="129"/>
      <c r="G315" s="118"/>
      <c r="H315" s="136"/>
      <c r="I315" s="117"/>
      <c r="J315" s="135"/>
      <c r="K315" s="119"/>
      <c r="L315" s="206"/>
    </row>
    <row r="316" spans="1:12" ht="12.75">
      <c r="A316" s="11"/>
      <c r="B316" s="12"/>
      <c r="C316" s="13"/>
      <c r="D316" s="185"/>
      <c r="E316" s="78"/>
      <c r="F316" s="129"/>
      <c r="G316" s="118"/>
      <c r="H316" s="136"/>
      <c r="I316" s="117"/>
      <c r="J316" s="135"/>
      <c r="K316" s="119"/>
      <c r="L316" s="206"/>
    </row>
    <row r="317" spans="1:12" ht="12.75">
      <c r="A317" s="11"/>
      <c r="B317" s="12"/>
      <c r="C317" s="13"/>
      <c r="D317" s="185"/>
      <c r="E317" s="78"/>
      <c r="F317" s="129"/>
      <c r="G317" s="118"/>
      <c r="H317" s="136"/>
      <c r="I317" s="117"/>
      <c r="J317" s="135"/>
      <c r="K317" s="119"/>
      <c r="L317" s="206"/>
    </row>
    <row r="318" spans="1:12" ht="12.75">
      <c r="A318" s="11"/>
      <c r="B318" s="12"/>
      <c r="C318" s="13"/>
      <c r="D318" s="185"/>
      <c r="E318" s="78"/>
      <c r="F318" s="129"/>
      <c r="G318" s="118"/>
      <c r="H318" s="136"/>
      <c r="I318" s="117"/>
      <c r="J318" s="135"/>
      <c r="K318" s="119"/>
      <c r="L318" s="206"/>
    </row>
    <row r="319" spans="1:12" ht="12.75">
      <c r="A319" s="11"/>
      <c r="B319" s="12"/>
      <c r="C319" s="13"/>
      <c r="D319" s="185"/>
      <c r="E319" s="78"/>
      <c r="F319" s="129"/>
      <c r="G319" s="136"/>
      <c r="H319" s="136"/>
      <c r="I319" s="117"/>
      <c r="J319" s="135"/>
      <c r="K319" s="119"/>
      <c r="L319" s="206"/>
    </row>
    <row r="320" spans="1:12" ht="12.75">
      <c r="A320" s="11"/>
      <c r="B320" s="12"/>
      <c r="C320" s="13"/>
      <c r="D320" s="185"/>
      <c r="E320" s="78"/>
      <c r="F320" s="129"/>
      <c r="G320" s="118"/>
      <c r="H320" s="136"/>
      <c r="I320" s="117"/>
      <c r="J320" s="135"/>
      <c r="K320" s="119"/>
      <c r="L320" s="206"/>
    </row>
    <row r="321" spans="1:12" ht="12.75">
      <c r="A321" s="11"/>
      <c r="B321" s="12"/>
      <c r="C321" s="13"/>
      <c r="D321" s="186"/>
      <c r="E321" s="76"/>
      <c r="F321" s="129"/>
      <c r="G321" s="118"/>
      <c r="H321" s="136"/>
      <c r="I321" s="117"/>
      <c r="J321" s="135"/>
      <c r="K321" s="143"/>
      <c r="L321" s="211"/>
    </row>
    <row r="322" spans="1:12" ht="12.75">
      <c r="A322" s="96"/>
      <c r="B322" s="12"/>
      <c r="C322" s="13"/>
      <c r="D322" s="185"/>
      <c r="E322" s="78"/>
      <c r="F322" s="129"/>
      <c r="G322" s="129"/>
      <c r="H322" s="136"/>
      <c r="I322" s="117"/>
      <c r="J322" s="135"/>
      <c r="K322" s="119"/>
      <c r="L322" s="103"/>
    </row>
    <row r="323" spans="1:12" ht="12.75">
      <c r="A323" s="96"/>
      <c r="B323" s="12"/>
      <c r="C323" s="13"/>
      <c r="D323" s="188"/>
      <c r="E323" s="78"/>
      <c r="F323" s="129"/>
      <c r="G323" s="129"/>
      <c r="H323" s="136"/>
      <c r="I323" s="117"/>
      <c r="J323" s="135"/>
      <c r="K323" s="119"/>
      <c r="L323" s="103"/>
    </row>
    <row r="324" spans="1:12" ht="12.75">
      <c r="A324" s="11"/>
      <c r="B324" s="98"/>
      <c r="C324" s="12"/>
      <c r="D324" s="186"/>
      <c r="E324" s="27"/>
      <c r="F324" s="162"/>
      <c r="G324" s="163"/>
      <c r="H324" s="134"/>
      <c r="I324" s="117"/>
      <c r="J324" s="135"/>
      <c r="K324" s="164"/>
      <c r="L324" s="211"/>
    </row>
    <row r="325" spans="1:12" ht="12.75">
      <c r="A325" s="11"/>
      <c r="B325" s="12"/>
      <c r="C325" s="12"/>
      <c r="D325" s="185"/>
      <c r="E325" s="78"/>
      <c r="F325" s="129"/>
      <c r="G325" s="162"/>
      <c r="H325" s="136"/>
      <c r="I325" s="117"/>
      <c r="J325" s="135"/>
      <c r="K325" s="119"/>
      <c r="L325" s="206"/>
    </row>
    <row r="326" spans="1:12" ht="12.75">
      <c r="A326" s="11"/>
      <c r="B326" s="12"/>
      <c r="C326" s="12"/>
      <c r="D326" s="185"/>
      <c r="E326" s="78"/>
      <c r="F326" s="129"/>
      <c r="G326" s="162"/>
      <c r="H326" s="165"/>
      <c r="I326" s="117"/>
      <c r="J326" s="135"/>
      <c r="K326" s="119"/>
      <c r="L326" s="206"/>
    </row>
    <row r="327" spans="1:12" ht="12.75">
      <c r="A327" s="11"/>
      <c r="B327" s="12"/>
      <c r="C327" s="12"/>
      <c r="D327" s="185"/>
      <c r="E327" s="25"/>
      <c r="F327" s="129"/>
      <c r="G327" s="162"/>
      <c r="H327" s="165"/>
      <c r="I327" s="117"/>
      <c r="J327" s="135"/>
      <c r="K327" s="119"/>
      <c r="L327" s="206"/>
    </row>
    <row r="328" spans="1:12" ht="12.75">
      <c r="A328" s="11"/>
      <c r="B328" s="12"/>
      <c r="C328" s="12"/>
      <c r="D328" s="185"/>
      <c r="E328" s="25"/>
      <c r="F328" s="129"/>
      <c r="G328" s="162"/>
      <c r="H328" s="165"/>
      <c r="I328" s="117"/>
      <c r="J328" s="135"/>
      <c r="K328" s="119"/>
      <c r="L328" s="206"/>
    </row>
    <row r="329" spans="1:12" ht="12.75">
      <c r="A329" s="11"/>
      <c r="B329" s="12"/>
      <c r="C329" s="12"/>
      <c r="D329" s="188"/>
      <c r="E329" s="25"/>
      <c r="F329" s="129"/>
      <c r="G329" s="162"/>
      <c r="H329" s="165"/>
      <c r="I329" s="21"/>
      <c r="J329" s="135"/>
      <c r="K329" s="119"/>
      <c r="L329" s="206"/>
    </row>
    <row r="330" spans="1:12" ht="12.75">
      <c r="A330" s="11"/>
      <c r="B330" s="12"/>
      <c r="C330" s="12"/>
      <c r="D330" s="188"/>
      <c r="E330" s="25"/>
      <c r="F330" s="129"/>
      <c r="G330" s="162"/>
      <c r="H330" s="165"/>
      <c r="I330" s="21"/>
      <c r="J330" s="135"/>
      <c r="K330" s="119"/>
      <c r="L330" s="206"/>
    </row>
    <row r="331" spans="1:12" ht="12.75">
      <c r="A331" s="11"/>
      <c r="B331" s="12"/>
      <c r="C331" s="12"/>
      <c r="D331" s="185"/>
      <c r="E331" s="25"/>
      <c r="F331" s="129"/>
      <c r="G331" s="162"/>
      <c r="H331" s="165"/>
      <c r="I331" s="21"/>
      <c r="J331" s="135"/>
      <c r="K331" s="119"/>
      <c r="L331" s="206"/>
    </row>
    <row r="332" spans="1:12" ht="12.75">
      <c r="A332" s="11"/>
      <c r="B332" s="12"/>
      <c r="C332" s="12"/>
      <c r="D332" s="185"/>
      <c r="E332" s="78"/>
      <c r="F332" s="129"/>
      <c r="G332" s="162"/>
      <c r="H332" s="165"/>
      <c r="I332" s="21"/>
      <c r="J332" s="135"/>
      <c r="K332" s="119"/>
      <c r="L332" s="206"/>
    </row>
    <row r="333" spans="1:12" ht="12.75">
      <c r="A333" s="99"/>
      <c r="B333" s="100"/>
      <c r="C333" s="100"/>
      <c r="D333" s="195"/>
      <c r="E333" s="91"/>
      <c r="F333" s="162"/>
      <c r="G333" s="162"/>
      <c r="H333" s="165"/>
      <c r="I333" s="117"/>
      <c r="J333" s="135"/>
      <c r="K333" s="37"/>
      <c r="L333" s="211"/>
    </row>
    <row r="334" spans="1:12" ht="12.75">
      <c r="A334" s="11"/>
      <c r="B334" s="98"/>
      <c r="C334" s="98"/>
      <c r="D334" s="180"/>
      <c r="E334" s="27"/>
      <c r="F334" s="162"/>
      <c r="G334" s="163"/>
      <c r="H334" s="40"/>
      <c r="I334" s="117"/>
      <c r="J334" s="135"/>
      <c r="K334" s="166"/>
      <c r="L334" s="211"/>
    </row>
    <row r="335" spans="1:12" ht="12.75">
      <c r="A335" s="101"/>
      <c r="B335" s="12"/>
      <c r="C335" s="98"/>
      <c r="D335" s="196"/>
      <c r="E335" s="33"/>
      <c r="F335" s="162"/>
      <c r="G335" s="162"/>
      <c r="H335" s="165"/>
      <c r="I335" s="21"/>
      <c r="J335" s="135"/>
      <c r="K335" s="119"/>
      <c r="L335" s="206"/>
    </row>
    <row r="336" spans="1:12" ht="12.75">
      <c r="A336" s="101"/>
      <c r="B336" s="12"/>
      <c r="C336" s="98"/>
      <c r="D336" s="196"/>
      <c r="E336" s="33"/>
      <c r="F336" s="162"/>
      <c r="G336" s="162"/>
      <c r="H336" s="165"/>
      <c r="I336" s="21"/>
      <c r="J336" s="135"/>
      <c r="K336" s="119"/>
      <c r="L336" s="206"/>
    </row>
    <row r="337" spans="1:12" ht="12.75">
      <c r="A337" s="101"/>
      <c r="B337" s="12"/>
      <c r="C337" s="98"/>
      <c r="D337" s="196"/>
      <c r="E337" s="33"/>
      <c r="F337" s="162"/>
      <c r="G337" s="162"/>
      <c r="H337" s="165"/>
      <c r="I337" s="21"/>
      <c r="J337" s="135"/>
      <c r="K337" s="119"/>
      <c r="L337" s="206"/>
    </row>
    <row r="338" spans="1:12" ht="12.75">
      <c r="A338" s="101"/>
      <c r="B338" s="12"/>
      <c r="C338" s="98"/>
      <c r="D338" s="196"/>
      <c r="E338" s="33"/>
      <c r="F338" s="162"/>
      <c r="G338" s="162"/>
      <c r="H338" s="165"/>
      <c r="I338" s="21"/>
      <c r="J338" s="135"/>
      <c r="K338" s="119"/>
      <c r="L338" s="206"/>
    </row>
    <row r="339" spans="1:12" ht="12.75">
      <c r="A339" s="101"/>
      <c r="B339" s="12"/>
      <c r="C339" s="98"/>
      <c r="D339" s="196"/>
      <c r="E339" s="33"/>
      <c r="F339" s="162"/>
      <c r="G339" s="162"/>
      <c r="H339" s="165"/>
      <c r="I339" s="21"/>
      <c r="J339" s="135"/>
      <c r="K339" s="119"/>
      <c r="L339" s="206"/>
    </row>
    <row r="340" spans="1:12" ht="12.75">
      <c r="A340" s="11"/>
      <c r="B340" s="98"/>
      <c r="C340" s="98"/>
      <c r="D340" s="180"/>
      <c r="E340" s="27"/>
      <c r="F340" s="162"/>
      <c r="G340" s="163"/>
      <c r="H340" s="40"/>
      <c r="I340" s="117"/>
      <c r="J340" s="135"/>
      <c r="K340" s="166"/>
      <c r="L340" s="211"/>
    </row>
    <row r="341" spans="1:12" ht="12.75">
      <c r="A341" s="11"/>
      <c r="B341" s="98"/>
      <c r="C341" s="98"/>
      <c r="D341" s="196"/>
      <c r="E341" s="25"/>
      <c r="F341" s="162"/>
      <c r="G341" s="163"/>
      <c r="H341" s="167"/>
      <c r="I341" s="117"/>
      <c r="J341" s="135"/>
      <c r="K341" s="119"/>
      <c r="L341" s="206"/>
    </row>
    <row r="342" spans="1:12" ht="12.75">
      <c r="A342" s="11"/>
      <c r="B342" s="98"/>
      <c r="C342" s="98"/>
      <c r="D342" s="180"/>
      <c r="E342" s="27"/>
      <c r="F342" s="162"/>
      <c r="G342" s="163"/>
      <c r="H342" s="40"/>
      <c r="I342" s="117"/>
      <c r="J342" s="135"/>
      <c r="K342" s="166"/>
      <c r="L342" s="211"/>
    </row>
    <row r="343" spans="1:12" ht="12.75">
      <c r="A343" s="11"/>
      <c r="B343" s="98"/>
      <c r="C343" s="98"/>
      <c r="D343" s="196"/>
      <c r="E343" s="78"/>
      <c r="F343" s="162"/>
      <c r="G343" s="163"/>
      <c r="H343" s="167"/>
      <c r="I343" s="117"/>
      <c r="J343" s="135"/>
      <c r="K343" s="119"/>
      <c r="L343" s="206"/>
    </row>
    <row r="344" spans="1:12" ht="12.75">
      <c r="A344" s="101"/>
      <c r="B344" s="12"/>
      <c r="C344" s="98"/>
      <c r="D344" s="196"/>
      <c r="E344" s="102"/>
      <c r="F344" s="162"/>
      <c r="G344" s="162"/>
      <c r="H344" s="165"/>
      <c r="I344" s="117"/>
      <c r="J344" s="135"/>
      <c r="K344" s="119"/>
      <c r="L344" s="206"/>
    </row>
    <row r="345" spans="1:12" ht="12.75">
      <c r="A345" s="101"/>
      <c r="B345" s="12"/>
      <c r="C345" s="98"/>
      <c r="D345" s="196"/>
      <c r="E345" s="25"/>
      <c r="F345" s="162"/>
      <c r="G345" s="162"/>
      <c r="H345" s="165"/>
      <c r="I345" s="117"/>
      <c r="J345" s="135"/>
      <c r="K345" s="119"/>
      <c r="L345" s="206"/>
    </row>
    <row r="346" spans="1:12" ht="12.75">
      <c r="A346" s="101"/>
      <c r="B346" s="12"/>
      <c r="C346" s="98"/>
      <c r="D346" s="196"/>
      <c r="E346" s="25"/>
      <c r="F346" s="162"/>
      <c r="G346" s="162"/>
      <c r="H346" s="165"/>
      <c r="I346" s="117"/>
      <c r="J346" s="135"/>
      <c r="K346" s="119"/>
      <c r="L346" s="206"/>
    </row>
    <row r="347" spans="1:12" ht="12.75">
      <c r="A347" s="101"/>
      <c r="B347" s="12"/>
      <c r="C347" s="98"/>
      <c r="D347" s="196"/>
      <c r="E347" s="25"/>
      <c r="F347" s="162"/>
      <c r="G347" s="162"/>
      <c r="H347" s="165"/>
      <c r="I347" s="117"/>
      <c r="J347" s="135"/>
      <c r="K347" s="119"/>
      <c r="L347" s="206"/>
    </row>
    <row r="348" spans="1:12" ht="12.75">
      <c r="A348" s="101"/>
      <c r="B348" s="12"/>
      <c r="C348" s="98"/>
      <c r="D348" s="196"/>
      <c r="E348" s="25"/>
      <c r="F348" s="162"/>
      <c r="G348" s="162"/>
      <c r="H348" s="165"/>
      <c r="I348" s="117"/>
      <c r="J348" s="135"/>
      <c r="K348" s="119"/>
      <c r="L348" s="206"/>
    </row>
    <row r="349" spans="1:12" ht="12.75">
      <c r="A349" s="11"/>
      <c r="B349" s="98"/>
      <c r="C349" s="98"/>
      <c r="D349" s="180"/>
      <c r="E349" s="27"/>
      <c r="F349" s="162"/>
      <c r="G349" s="168"/>
      <c r="H349" s="40"/>
      <c r="I349" s="117"/>
      <c r="J349" s="135"/>
      <c r="K349" s="166"/>
      <c r="L349" s="211"/>
    </row>
    <row r="350" spans="1:12" ht="12.75">
      <c r="A350" s="11"/>
      <c r="B350" s="98"/>
      <c r="C350" s="98"/>
      <c r="D350" s="196"/>
      <c r="E350" s="34"/>
      <c r="F350" s="162"/>
      <c r="G350" s="168"/>
      <c r="H350" s="165"/>
      <c r="I350" s="117"/>
      <c r="J350" s="135"/>
      <c r="K350" s="119"/>
      <c r="L350" s="206"/>
    </row>
    <row r="351" spans="1:12" ht="12.75">
      <c r="A351" s="11"/>
      <c r="B351" s="98"/>
      <c r="C351" s="98"/>
      <c r="D351" s="197"/>
      <c r="E351" s="34"/>
      <c r="F351" s="162"/>
      <c r="G351" s="168"/>
      <c r="H351" s="165"/>
      <c r="I351" s="117"/>
      <c r="J351" s="135"/>
      <c r="K351" s="119"/>
      <c r="L351" s="206"/>
    </row>
    <row r="352" spans="1:12" ht="12.75">
      <c r="A352" s="11"/>
      <c r="B352" s="98"/>
      <c r="C352" s="98"/>
      <c r="D352" s="197"/>
      <c r="E352" s="34"/>
      <c r="F352" s="162"/>
      <c r="G352" s="168"/>
      <c r="H352" s="165"/>
      <c r="I352" s="117"/>
      <c r="J352" s="135"/>
      <c r="K352" s="119"/>
      <c r="L352" s="206"/>
    </row>
    <row r="353" spans="1:12" ht="12.75">
      <c r="A353" s="11"/>
      <c r="B353" s="98"/>
      <c r="C353" s="98"/>
      <c r="D353" s="197"/>
      <c r="E353" s="34"/>
      <c r="F353" s="162"/>
      <c r="G353" s="168"/>
      <c r="H353" s="165"/>
      <c r="I353" s="117"/>
      <c r="J353" s="135"/>
      <c r="K353" s="119"/>
      <c r="L353" s="206"/>
    </row>
    <row r="354" spans="1:12" ht="12.75">
      <c r="A354" s="11"/>
      <c r="B354" s="98"/>
      <c r="C354" s="98"/>
      <c r="D354" s="196"/>
      <c r="E354" s="34"/>
      <c r="F354" s="162"/>
      <c r="G354" s="168"/>
      <c r="H354" s="165"/>
      <c r="I354" s="117"/>
      <c r="J354" s="135"/>
      <c r="K354" s="119"/>
      <c r="L354" s="206"/>
    </row>
    <row r="355" spans="1:12" ht="12.75">
      <c r="A355" s="11"/>
      <c r="B355" s="98"/>
      <c r="C355" s="98"/>
      <c r="D355" s="196"/>
      <c r="E355" s="34"/>
      <c r="F355" s="162"/>
      <c r="G355" s="168"/>
      <c r="H355" s="165"/>
      <c r="I355" s="117"/>
      <c r="J355" s="135"/>
      <c r="K355" s="119"/>
      <c r="L355" s="206"/>
    </row>
    <row r="356" spans="1:12" ht="12.75">
      <c r="A356" s="11"/>
      <c r="B356" s="98"/>
      <c r="C356" s="98"/>
      <c r="D356" s="196"/>
      <c r="E356" s="34"/>
      <c r="F356" s="162"/>
      <c r="G356" s="168"/>
      <c r="H356" s="165"/>
      <c r="I356" s="117"/>
      <c r="J356" s="135"/>
      <c r="K356" s="119"/>
      <c r="L356" s="206"/>
    </row>
    <row r="357" spans="1:12" ht="12.75">
      <c r="A357" s="11"/>
      <c r="B357" s="98"/>
      <c r="C357" s="98"/>
      <c r="D357" s="196"/>
      <c r="E357" s="34"/>
      <c r="F357" s="162"/>
      <c r="G357" s="168"/>
      <c r="H357" s="165"/>
      <c r="I357" s="117"/>
      <c r="J357" s="135"/>
      <c r="K357" s="119"/>
      <c r="L357" s="206"/>
    </row>
    <row r="358" spans="1:12" ht="12.75">
      <c r="A358" s="11"/>
      <c r="B358" s="98"/>
      <c r="C358" s="98"/>
      <c r="D358" s="197"/>
      <c r="E358" s="34"/>
      <c r="F358" s="162"/>
      <c r="G358" s="168"/>
      <c r="H358" s="165"/>
      <c r="I358" s="117"/>
      <c r="J358" s="135"/>
      <c r="K358" s="119"/>
      <c r="L358" s="206"/>
    </row>
    <row r="359" spans="1:12" ht="12.75">
      <c r="A359" s="11"/>
      <c r="B359" s="98"/>
      <c r="C359" s="98"/>
      <c r="D359" s="196"/>
      <c r="E359" s="34"/>
      <c r="F359" s="162"/>
      <c r="G359" s="168"/>
      <c r="H359" s="165"/>
      <c r="I359" s="117"/>
      <c r="J359" s="135"/>
      <c r="K359" s="119"/>
      <c r="L359" s="206"/>
    </row>
    <row r="360" spans="1:12" ht="12.75">
      <c r="A360" s="11"/>
      <c r="B360" s="98"/>
      <c r="C360" s="98"/>
      <c r="D360" s="196"/>
      <c r="E360" s="34"/>
      <c r="F360" s="162"/>
      <c r="G360" s="168"/>
      <c r="H360" s="165"/>
      <c r="I360" s="117"/>
      <c r="J360" s="135"/>
      <c r="K360" s="119"/>
      <c r="L360" s="206"/>
    </row>
    <row r="361" spans="1:12" ht="12.75">
      <c r="A361" s="11"/>
      <c r="B361" s="98"/>
      <c r="C361" s="98"/>
      <c r="D361" s="197"/>
      <c r="E361" s="34"/>
      <c r="F361" s="162"/>
      <c r="G361" s="168"/>
      <c r="H361" s="167"/>
      <c r="I361" s="117"/>
      <c r="J361" s="135"/>
      <c r="K361" s="119"/>
      <c r="L361" s="206"/>
    </row>
    <row r="362" spans="1:12" ht="12.75">
      <c r="A362" s="11"/>
      <c r="B362" s="98"/>
      <c r="C362" s="98"/>
      <c r="D362" s="198"/>
      <c r="E362" s="34"/>
      <c r="F362" s="162"/>
      <c r="G362" s="168"/>
      <c r="H362" s="165"/>
      <c r="I362" s="117"/>
      <c r="J362" s="135"/>
      <c r="K362" s="119"/>
      <c r="L362" s="206"/>
    </row>
    <row r="363" spans="1:12" ht="12.75">
      <c r="A363" s="11"/>
      <c r="B363" s="98"/>
      <c r="C363" s="98"/>
      <c r="D363" s="196"/>
      <c r="E363" s="34"/>
      <c r="F363" s="169"/>
      <c r="G363" s="169"/>
      <c r="H363" s="165"/>
      <c r="I363" s="117"/>
      <c r="J363" s="146"/>
      <c r="K363" s="205"/>
      <c r="L363" s="206"/>
    </row>
    <row r="364" spans="1:12" ht="12.75">
      <c r="A364" s="11"/>
      <c r="B364" s="98"/>
      <c r="C364" s="98"/>
      <c r="D364" s="196"/>
      <c r="E364" s="34"/>
      <c r="F364" s="162"/>
      <c r="G364" s="168"/>
      <c r="H364" s="165"/>
      <c r="I364" s="117"/>
      <c r="J364" s="135"/>
      <c r="K364" s="119"/>
      <c r="L364" s="206"/>
    </row>
    <row r="365" spans="1:12" ht="12.75">
      <c r="A365" s="11"/>
      <c r="B365" s="98"/>
      <c r="C365" s="98"/>
      <c r="D365" s="196"/>
      <c r="E365" s="35"/>
      <c r="F365" s="162"/>
      <c r="G365" s="168"/>
      <c r="H365" s="165"/>
      <c r="I365" s="117"/>
      <c r="J365" s="135"/>
      <c r="K365" s="119"/>
      <c r="L365" s="206"/>
    </row>
    <row r="366" spans="1:12" ht="12.75">
      <c r="A366" s="11"/>
      <c r="B366" s="98"/>
      <c r="C366" s="98"/>
      <c r="D366" s="196"/>
      <c r="E366" s="35"/>
      <c r="F366" s="162"/>
      <c r="G366" s="168"/>
      <c r="H366" s="165"/>
      <c r="I366" s="141"/>
      <c r="J366" s="135"/>
      <c r="K366" s="119"/>
      <c r="L366" s="206"/>
    </row>
    <row r="367" spans="1:12" ht="12.75">
      <c r="A367" s="11"/>
      <c r="B367" s="12"/>
      <c r="C367" s="12"/>
      <c r="D367" s="186"/>
      <c r="E367" s="26"/>
      <c r="F367" s="162"/>
      <c r="G367" s="170"/>
      <c r="H367" s="136"/>
      <c r="I367" s="125"/>
      <c r="J367" s="135"/>
      <c r="K367" s="166"/>
      <c r="L367" s="211"/>
    </row>
    <row r="368" spans="1:12" ht="12.75">
      <c r="A368" s="11"/>
      <c r="B368" s="12"/>
      <c r="C368" s="12"/>
      <c r="D368" s="197"/>
      <c r="E368" s="33"/>
      <c r="F368" s="162"/>
      <c r="G368" s="170"/>
      <c r="H368" s="165"/>
      <c r="I368" s="171"/>
      <c r="J368" s="135"/>
      <c r="K368" s="119"/>
      <c r="L368" s="103"/>
    </row>
    <row r="369" spans="1:12" ht="12.75">
      <c r="A369" s="11"/>
      <c r="B369" s="12"/>
      <c r="C369" s="12"/>
      <c r="D369" s="197"/>
      <c r="E369" s="33"/>
      <c r="F369" s="162"/>
      <c r="G369" s="170"/>
      <c r="H369" s="165"/>
      <c r="I369" s="171"/>
      <c r="J369" s="135"/>
      <c r="K369" s="119"/>
      <c r="L369" s="103"/>
    </row>
    <row r="370" spans="1:12" ht="12.75">
      <c r="A370" s="11"/>
      <c r="B370" s="12"/>
      <c r="C370" s="12"/>
      <c r="D370" s="185"/>
      <c r="E370" s="33"/>
      <c r="F370" s="162"/>
      <c r="G370" s="172"/>
      <c r="H370" s="165"/>
      <c r="I370" s="171"/>
      <c r="J370" s="135"/>
      <c r="K370" s="119"/>
      <c r="L370" s="104"/>
    </row>
    <row r="371" spans="1:12" ht="12.75">
      <c r="A371" s="11"/>
      <c r="B371" s="12"/>
      <c r="C371" s="12"/>
      <c r="D371" s="185"/>
      <c r="E371" s="33"/>
      <c r="F371" s="162"/>
      <c r="G371" s="172"/>
      <c r="H371" s="165"/>
      <c r="I371" s="171"/>
      <c r="J371" s="135"/>
      <c r="K371" s="119"/>
      <c r="L371" s="103"/>
    </row>
    <row r="372" spans="1:12" ht="12.75">
      <c r="A372" s="11"/>
      <c r="B372" s="12"/>
      <c r="C372" s="12"/>
      <c r="D372" s="185"/>
      <c r="E372" s="33"/>
      <c r="F372" s="162"/>
      <c r="G372" s="172"/>
      <c r="H372" s="165"/>
      <c r="I372" s="171"/>
      <c r="J372" s="135"/>
      <c r="K372" s="119"/>
      <c r="L372" s="103"/>
    </row>
    <row r="373" spans="1:12" ht="12.75">
      <c r="A373" s="11"/>
      <c r="B373" s="12"/>
      <c r="C373" s="12"/>
      <c r="D373" s="185"/>
      <c r="E373" s="33"/>
      <c r="F373" s="162"/>
      <c r="G373" s="172"/>
      <c r="H373" s="165"/>
      <c r="I373" s="171"/>
      <c r="J373" s="135"/>
      <c r="K373" s="119"/>
      <c r="L373" s="103"/>
    </row>
    <row r="374" spans="1:12" ht="12.75">
      <c r="A374" s="11"/>
      <c r="B374" s="12"/>
      <c r="C374" s="12"/>
      <c r="D374" s="185"/>
      <c r="E374" s="33"/>
      <c r="F374" s="162"/>
      <c r="G374" s="172"/>
      <c r="H374" s="165"/>
      <c r="I374" s="171"/>
      <c r="J374" s="135"/>
      <c r="K374" s="119"/>
      <c r="L374" s="103"/>
    </row>
    <row r="375" spans="1:12" ht="12.75">
      <c r="A375" s="11"/>
      <c r="B375" s="12"/>
      <c r="C375" s="12"/>
      <c r="D375" s="197"/>
      <c r="E375" s="33"/>
      <c r="F375" s="162"/>
      <c r="G375" s="172"/>
      <c r="H375" s="165"/>
      <c r="I375" s="171"/>
      <c r="J375" s="135"/>
      <c r="K375" s="173"/>
      <c r="L375" s="104"/>
    </row>
    <row r="376" spans="1:12" ht="12.75">
      <c r="A376" s="11"/>
      <c r="B376" s="12"/>
      <c r="C376" s="12"/>
      <c r="D376" s="185"/>
      <c r="E376" s="33"/>
      <c r="F376" s="162"/>
      <c r="G376" s="172"/>
      <c r="H376" s="165"/>
      <c r="I376" s="171"/>
      <c r="J376" s="135"/>
      <c r="K376" s="173"/>
      <c r="L376" s="105"/>
    </row>
    <row r="377" spans="1:12" ht="12.75">
      <c r="A377" s="11"/>
      <c r="B377" s="12"/>
      <c r="C377" s="12"/>
      <c r="D377" s="185"/>
      <c r="E377" s="33"/>
      <c r="F377" s="162"/>
      <c r="G377" s="172"/>
      <c r="H377" s="165"/>
      <c r="I377" s="171"/>
      <c r="J377" s="135"/>
      <c r="K377" s="173"/>
      <c r="L377" s="105"/>
    </row>
    <row r="378" spans="1:12" ht="12.75">
      <c r="A378" s="11"/>
      <c r="B378" s="12"/>
      <c r="C378" s="12"/>
      <c r="D378" s="185"/>
      <c r="E378" s="33"/>
      <c r="F378" s="162"/>
      <c r="G378" s="172"/>
      <c r="H378" s="165"/>
      <c r="I378" s="171"/>
      <c r="J378" s="135"/>
      <c r="K378" s="173"/>
      <c r="L378" s="105"/>
    </row>
    <row r="379" spans="1:12" ht="12.75">
      <c r="A379" s="11"/>
      <c r="B379" s="12"/>
      <c r="C379" s="12"/>
      <c r="D379" s="185"/>
      <c r="E379" s="33"/>
      <c r="F379" s="162"/>
      <c r="G379" s="172"/>
      <c r="H379" s="165"/>
      <c r="I379" s="171"/>
      <c r="J379" s="135"/>
      <c r="K379" s="173"/>
      <c r="L379" s="105"/>
    </row>
    <row r="380" spans="1:12" ht="12.75">
      <c r="A380" s="11"/>
      <c r="B380" s="12"/>
      <c r="C380" s="12"/>
      <c r="D380" s="185"/>
      <c r="E380" s="33"/>
      <c r="F380" s="162"/>
      <c r="G380" s="172"/>
      <c r="H380" s="165"/>
      <c r="I380" s="171"/>
      <c r="J380" s="135"/>
      <c r="K380" s="173"/>
      <c r="L380" s="105"/>
    </row>
    <row r="381" spans="1:12" ht="12.75">
      <c r="A381" s="11"/>
      <c r="B381" s="12"/>
      <c r="C381" s="12"/>
      <c r="D381" s="185"/>
      <c r="E381" s="33"/>
      <c r="F381" s="162"/>
      <c r="G381" s="172"/>
      <c r="H381" s="165"/>
      <c r="I381" s="171"/>
      <c r="J381" s="135"/>
      <c r="K381" s="173"/>
      <c r="L381" s="105"/>
    </row>
    <row r="382" spans="1:12" ht="12.75">
      <c r="A382" s="11"/>
      <c r="B382" s="12"/>
      <c r="C382" s="12"/>
      <c r="D382" s="185"/>
      <c r="E382" s="33"/>
      <c r="F382" s="162"/>
      <c r="G382" s="172"/>
      <c r="H382" s="165"/>
      <c r="I382" s="171"/>
      <c r="J382" s="135"/>
      <c r="K382" s="173"/>
      <c r="L382" s="105"/>
    </row>
    <row r="383" spans="1:12" ht="12.75">
      <c r="A383" s="11"/>
      <c r="B383" s="12"/>
      <c r="C383" s="12"/>
      <c r="D383" s="185"/>
      <c r="E383" s="33"/>
      <c r="F383" s="162"/>
      <c r="G383" s="172"/>
      <c r="H383" s="165"/>
      <c r="I383" s="171"/>
      <c r="J383" s="135"/>
      <c r="K383" s="173"/>
      <c r="L383" s="105"/>
    </row>
    <row r="384" spans="1:12" ht="12.75">
      <c r="A384" s="11"/>
      <c r="B384" s="12"/>
      <c r="C384" s="12"/>
      <c r="D384" s="185"/>
      <c r="E384" s="33"/>
      <c r="F384" s="162"/>
      <c r="G384" s="172"/>
      <c r="H384" s="165"/>
      <c r="I384" s="171"/>
      <c r="J384" s="135"/>
      <c r="K384" s="173"/>
      <c r="L384" s="105"/>
    </row>
    <row r="385" spans="1:12" ht="12.75">
      <c r="A385" s="11"/>
      <c r="B385" s="12"/>
      <c r="C385" s="12"/>
      <c r="D385" s="185"/>
      <c r="E385" s="33"/>
      <c r="F385" s="162"/>
      <c r="G385" s="172"/>
      <c r="H385" s="165"/>
      <c r="I385" s="171"/>
      <c r="J385" s="135"/>
      <c r="K385" s="173"/>
      <c r="L385" s="105"/>
    </row>
    <row r="386" spans="1:12" ht="12.75">
      <c r="A386" s="11"/>
      <c r="B386" s="12"/>
      <c r="C386" s="12"/>
      <c r="D386" s="185"/>
      <c r="E386" s="33"/>
      <c r="F386" s="162"/>
      <c r="G386" s="172"/>
      <c r="H386" s="165"/>
      <c r="I386" s="171"/>
      <c r="J386" s="135"/>
      <c r="K386" s="173"/>
      <c r="L386" s="103"/>
    </row>
    <row r="387" spans="1:12" ht="12.75">
      <c r="A387" s="11"/>
      <c r="B387" s="12"/>
      <c r="C387" s="12"/>
      <c r="D387" s="185"/>
      <c r="E387" s="33"/>
      <c r="F387" s="162"/>
      <c r="G387" s="172"/>
      <c r="H387" s="165"/>
      <c r="I387" s="171"/>
      <c r="J387" s="135"/>
      <c r="K387" s="119"/>
      <c r="L387" s="103"/>
    </row>
    <row r="388" spans="1:12" ht="12.75">
      <c r="A388" s="11"/>
      <c r="B388" s="12"/>
      <c r="C388" s="12"/>
      <c r="D388" s="185"/>
      <c r="E388" s="33"/>
      <c r="F388" s="162"/>
      <c r="G388" s="172"/>
      <c r="H388" s="165"/>
      <c r="I388" s="171"/>
      <c r="J388" s="135"/>
      <c r="K388" s="119"/>
      <c r="L388" s="103"/>
    </row>
    <row r="389" spans="1:12" ht="12.75">
      <c r="A389" s="11"/>
      <c r="B389" s="12"/>
      <c r="C389" s="12"/>
      <c r="D389" s="185"/>
      <c r="E389" s="33"/>
      <c r="F389" s="162"/>
      <c r="G389" s="172"/>
      <c r="H389" s="165"/>
      <c r="I389" s="171"/>
      <c r="J389" s="135"/>
      <c r="K389" s="119"/>
      <c r="L389" s="103"/>
    </row>
    <row r="390" spans="1:12" ht="12.75">
      <c r="A390" s="11"/>
      <c r="B390" s="12"/>
      <c r="C390" s="12"/>
      <c r="D390" s="185"/>
      <c r="E390" s="33"/>
      <c r="F390" s="162"/>
      <c r="G390" s="172"/>
      <c r="H390" s="165"/>
      <c r="I390" s="171"/>
      <c r="J390" s="135"/>
      <c r="K390" s="119"/>
      <c r="L390" s="103"/>
    </row>
    <row r="391" spans="1:12" ht="12.75">
      <c r="A391" s="11"/>
      <c r="B391" s="12"/>
      <c r="C391" s="12"/>
      <c r="D391" s="185"/>
      <c r="E391" s="33"/>
      <c r="F391" s="162"/>
      <c r="G391" s="172"/>
      <c r="H391" s="165"/>
      <c r="I391" s="171"/>
      <c r="J391" s="135"/>
      <c r="K391" s="119"/>
      <c r="L391" s="103"/>
    </row>
    <row r="392" spans="1:12" ht="12.75">
      <c r="A392" s="11"/>
      <c r="B392" s="12"/>
      <c r="C392" s="12"/>
      <c r="D392" s="185"/>
      <c r="E392" s="33"/>
      <c r="F392" s="162"/>
      <c r="G392" s="172"/>
      <c r="H392" s="165"/>
      <c r="I392" s="171"/>
      <c r="J392" s="135"/>
      <c r="K392" s="119"/>
      <c r="L392" s="103"/>
    </row>
    <row r="393" spans="1:12" ht="12.75">
      <c r="A393" s="11"/>
      <c r="B393" s="12"/>
      <c r="C393" s="12"/>
      <c r="D393" s="186"/>
      <c r="E393" s="26"/>
      <c r="F393" s="162"/>
      <c r="G393" s="170"/>
      <c r="H393" s="136"/>
      <c r="I393" s="125"/>
      <c r="J393" s="135"/>
      <c r="K393" s="166"/>
      <c r="L393" s="77"/>
    </row>
    <row r="394" spans="1:12" ht="12.75">
      <c r="A394" s="11"/>
      <c r="B394" s="12"/>
      <c r="C394" s="12"/>
      <c r="D394" s="185"/>
      <c r="E394" s="33"/>
      <c r="F394" s="162"/>
      <c r="G394" s="170"/>
      <c r="H394" s="165"/>
      <c r="I394" s="21"/>
      <c r="J394" s="135"/>
      <c r="K394" s="119"/>
      <c r="L394" s="206"/>
    </row>
    <row r="395" spans="1:12" ht="12.75">
      <c r="A395" s="11"/>
      <c r="B395" s="98"/>
      <c r="C395" s="98"/>
      <c r="D395" s="180"/>
      <c r="E395" s="27"/>
      <c r="F395" s="162"/>
      <c r="G395" s="168"/>
      <c r="H395" s="40"/>
      <c r="I395" s="117"/>
      <c r="J395" s="135"/>
      <c r="K395" s="166"/>
      <c r="L395" s="211"/>
    </row>
    <row r="396" spans="1:12" ht="12.75">
      <c r="A396" s="11"/>
      <c r="B396" s="98"/>
      <c r="C396" s="98"/>
      <c r="D396" s="197"/>
      <c r="E396" s="33"/>
      <c r="F396" s="162"/>
      <c r="G396" s="168"/>
      <c r="H396" s="165"/>
      <c r="I396" s="21"/>
      <c r="J396" s="135"/>
      <c r="K396" s="119"/>
      <c r="L396" s="206"/>
    </row>
    <row r="397" spans="1:12" ht="12.75">
      <c r="A397" s="11"/>
      <c r="B397" s="12"/>
      <c r="C397" s="12"/>
      <c r="D397" s="185"/>
      <c r="E397" s="33"/>
      <c r="F397" s="162"/>
      <c r="G397" s="170"/>
      <c r="H397" s="165"/>
      <c r="I397" s="21"/>
      <c r="J397" s="135"/>
      <c r="K397" s="36"/>
      <c r="L397" s="206"/>
    </row>
    <row r="398" spans="1:12" ht="12.75">
      <c r="A398" s="11"/>
      <c r="B398" s="98"/>
      <c r="C398" s="98"/>
      <c r="D398" s="180"/>
      <c r="E398" s="27"/>
      <c r="F398" s="162"/>
      <c r="G398" s="168"/>
      <c r="H398" s="165"/>
      <c r="I398" s="21"/>
      <c r="J398" s="135"/>
      <c r="K398" s="166"/>
      <c r="L398" s="206"/>
    </row>
    <row r="399" spans="1:12" ht="12.75">
      <c r="A399" s="11"/>
      <c r="B399" s="98"/>
      <c r="C399" s="98"/>
      <c r="D399" s="197"/>
      <c r="E399" s="25"/>
      <c r="F399" s="162"/>
      <c r="G399" s="168"/>
      <c r="H399" s="40"/>
      <c r="I399" s="21"/>
      <c r="J399" s="135"/>
      <c r="K399" s="119"/>
      <c r="L399" s="206"/>
    </row>
    <row r="400" spans="1:12" ht="12.75">
      <c r="A400" s="11"/>
      <c r="B400" s="12"/>
      <c r="C400" s="12"/>
      <c r="D400" s="186"/>
      <c r="E400" s="26"/>
      <c r="F400" s="162"/>
      <c r="G400" s="170"/>
      <c r="H400" s="136"/>
      <c r="I400" s="125"/>
      <c r="J400" s="135"/>
      <c r="K400" s="166"/>
      <c r="L400" s="77"/>
    </row>
    <row r="401" spans="1:12" ht="12.75">
      <c r="A401" s="11"/>
      <c r="B401" s="12"/>
      <c r="C401" s="12"/>
      <c r="D401" s="185"/>
      <c r="E401" s="33"/>
      <c r="F401" s="162"/>
      <c r="G401" s="170"/>
      <c r="H401" s="165"/>
      <c r="I401" s="21"/>
      <c r="J401" s="135"/>
      <c r="K401" s="119"/>
      <c r="L401" s="74"/>
    </row>
    <row r="402" spans="1:12" ht="12.75">
      <c r="A402" s="11"/>
      <c r="B402" s="12"/>
      <c r="C402" s="12"/>
      <c r="D402" s="194"/>
      <c r="E402" s="106"/>
      <c r="F402" s="162"/>
      <c r="G402" s="172"/>
      <c r="H402" s="165"/>
      <c r="I402" s="21"/>
      <c r="J402" s="135"/>
      <c r="K402" s="17"/>
      <c r="L402" s="74"/>
    </row>
    <row r="403" spans="1:12" ht="17.25">
      <c r="A403" s="98"/>
      <c r="B403" s="12"/>
      <c r="C403" s="12"/>
      <c r="D403" s="185"/>
      <c r="E403" s="200"/>
      <c r="F403" s="174"/>
      <c r="G403" s="172"/>
      <c r="H403" s="175"/>
      <c r="I403" s="125"/>
      <c r="J403" s="135"/>
      <c r="K403" s="199"/>
      <c r="L403" s="77"/>
    </row>
  </sheetData>
  <sheetProtection/>
  <mergeCells count="2">
    <mergeCell ref="A1:K1"/>
    <mergeCell ref="A2:K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9">
      <selection activeCell="E36" sqref="E36"/>
    </sheetView>
  </sheetViews>
  <sheetFormatPr defaultColWidth="11.421875" defaultRowHeight="12.75"/>
  <cols>
    <col min="1" max="1" width="21.28125" style="233" customWidth="1"/>
    <col min="2" max="2" width="56.421875" style="233" customWidth="1"/>
  </cols>
  <sheetData>
    <row r="1" spans="1:9" ht="21">
      <c r="A1" s="217" t="s">
        <v>165</v>
      </c>
      <c r="B1" s="218" t="s">
        <v>164</v>
      </c>
      <c r="C1" s="2"/>
      <c r="D1" s="3"/>
      <c r="E1" s="2"/>
      <c r="F1" s="2"/>
      <c r="G1" s="2"/>
      <c r="H1" s="2"/>
      <c r="I1" s="2"/>
    </row>
    <row r="2" spans="1:9" ht="21">
      <c r="A2" s="219" t="s">
        <v>119</v>
      </c>
      <c r="B2" s="220" t="s">
        <v>120</v>
      </c>
      <c r="C2" s="2"/>
      <c r="D2" s="3"/>
      <c r="E2" s="2"/>
      <c r="F2" s="2"/>
      <c r="G2" s="2"/>
      <c r="H2" s="2"/>
      <c r="I2" s="2"/>
    </row>
    <row r="3" spans="1:9" ht="19.5">
      <c r="A3" s="221"/>
      <c r="B3" s="222" t="s">
        <v>276</v>
      </c>
      <c r="C3" s="2"/>
      <c r="D3" s="3"/>
      <c r="E3" s="2"/>
      <c r="F3" s="2"/>
      <c r="G3" s="2"/>
      <c r="H3" s="2"/>
      <c r="I3" s="2"/>
    </row>
    <row r="4" spans="1:9" ht="19.5">
      <c r="A4" s="221"/>
      <c r="B4" s="222" t="s">
        <v>277</v>
      </c>
      <c r="C4" s="2"/>
      <c r="D4" s="3"/>
      <c r="E4" s="2"/>
      <c r="F4" s="2"/>
      <c r="G4" s="2"/>
      <c r="H4" s="2"/>
      <c r="I4" s="2"/>
    </row>
    <row r="5" spans="1:2" ht="19.5">
      <c r="A5" s="221"/>
      <c r="B5" s="222" t="s">
        <v>278</v>
      </c>
    </row>
    <row r="6" spans="1:2" ht="19.5">
      <c r="A6" s="221"/>
      <c r="B6" s="222" t="s">
        <v>219</v>
      </c>
    </row>
    <row r="7" spans="1:2" ht="19.5">
      <c r="A7" s="221"/>
      <c r="B7" s="222" t="s">
        <v>279</v>
      </c>
    </row>
    <row r="8" spans="1:2" ht="21">
      <c r="A8" s="219" t="s">
        <v>194</v>
      </c>
      <c r="B8" s="220" t="s">
        <v>196</v>
      </c>
    </row>
    <row r="9" spans="1:2" ht="19.5">
      <c r="A9" s="221"/>
      <c r="B9" s="223" t="s">
        <v>280</v>
      </c>
    </row>
    <row r="10" spans="1:2" ht="21">
      <c r="A10" s="219" t="s">
        <v>75</v>
      </c>
      <c r="B10" s="220" t="s">
        <v>82</v>
      </c>
    </row>
    <row r="11" spans="1:2" ht="19.5">
      <c r="A11" s="221"/>
      <c r="B11" s="224" t="s">
        <v>220</v>
      </c>
    </row>
    <row r="12" spans="1:2" ht="39">
      <c r="A12" s="221"/>
      <c r="B12" s="223" t="s">
        <v>281</v>
      </c>
    </row>
    <row r="13" spans="1:2" ht="23.25" customHeight="1">
      <c r="A13" s="221"/>
      <c r="B13" s="223" t="s">
        <v>195</v>
      </c>
    </row>
    <row r="14" spans="1:2" ht="20.25" customHeight="1">
      <c r="A14" s="221"/>
      <c r="B14" s="223" t="s">
        <v>282</v>
      </c>
    </row>
    <row r="15" spans="1:2" ht="19.5">
      <c r="A15" s="221"/>
      <c r="B15" s="222" t="s">
        <v>283</v>
      </c>
    </row>
    <row r="16" spans="1:2" ht="19.5">
      <c r="A16" s="221"/>
      <c r="B16" s="223" t="s">
        <v>255</v>
      </c>
    </row>
    <row r="17" spans="1:2" ht="21">
      <c r="A17" s="219" t="s">
        <v>76</v>
      </c>
      <c r="B17" s="220" t="s">
        <v>88</v>
      </c>
    </row>
    <row r="18" spans="1:2" ht="19.5">
      <c r="A18" s="221"/>
      <c r="B18" s="225" t="s">
        <v>295</v>
      </c>
    </row>
    <row r="19" spans="1:2" ht="19.5">
      <c r="A19" s="226"/>
      <c r="B19" s="225" t="s">
        <v>296</v>
      </c>
    </row>
    <row r="20" spans="1:2" ht="19.5">
      <c r="A20" s="226"/>
      <c r="B20" s="225" t="s">
        <v>297</v>
      </c>
    </row>
    <row r="21" spans="1:2" ht="19.5">
      <c r="A21" s="226"/>
      <c r="B21" s="225" t="s">
        <v>221</v>
      </c>
    </row>
    <row r="22" spans="1:2" ht="19.5">
      <c r="A22" s="221"/>
      <c r="B22" s="225" t="s">
        <v>298</v>
      </c>
    </row>
    <row r="23" spans="1:2" ht="19.5">
      <c r="A23" s="221"/>
      <c r="B23" s="227" t="s">
        <v>294</v>
      </c>
    </row>
    <row r="24" spans="1:2" ht="19.5">
      <c r="A24" s="221"/>
      <c r="B24" s="225" t="s">
        <v>293</v>
      </c>
    </row>
    <row r="25" spans="1:2" ht="19.5">
      <c r="A25" s="221"/>
      <c r="B25" s="227" t="s">
        <v>292</v>
      </c>
    </row>
    <row r="26" spans="1:2" ht="19.5">
      <c r="A26" s="226"/>
      <c r="B26" s="225" t="s">
        <v>291</v>
      </c>
    </row>
    <row r="27" spans="1:2" ht="19.5">
      <c r="A27" s="221"/>
      <c r="B27" s="227" t="s">
        <v>290</v>
      </c>
    </row>
    <row r="28" spans="1:2" ht="19.5">
      <c r="A28" s="221"/>
      <c r="B28" s="225" t="s">
        <v>289</v>
      </c>
    </row>
    <row r="29" spans="1:2" ht="19.5">
      <c r="A29" s="226"/>
      <c r="B29" s="225" t="s">
        <v>288</v>
      </c>
    </row>
    <row r="30" spans="1:2" ht="19.5">
      <c r="A30" s="228"/>
      <c r="B30" s="227" t="s">
        <v>287</v>
      </c>
    </row>
    <row r="31" spans="1:2" ht="19.5">
      <c r="A31" s="221"/>
      <c r="B31" s="225" t="s">
        <v>286</v>
      </c>
    </row>
    <row r="32" spans="1:2" ht="19.5">
      <c r="A32" s="221"/>
      <c r="B32" s="225" t="s">
        <v>285</v>
      </c>
    </row>
    <row r="33" spans="1:2" ht="19.5">
      <c r="A33" s="221"/>
      <c r="B33" s="229" t="s">
        <v>78</v>
      </c>
    </row>
    <row r="34" spans="1:2" ht="39">
      <c r="A34" s="221"/>
      <c r="B34" s="229" t="s">
        <v>284</v>
      </c>
    </row>
    <row r="35" spans="1:2" ht="21">
      <c r="A35" s="230" t="s">
        <v>72</v>
      </c>
      <c r="B35" s="231" t="s">
        <v>73</v>
      </c>
    </row>
    <row r="36" spans="1:2" ht="19.5">
      <c r="A36" s="226"/>
      <c r="B36" s="222" t="s">
        <v>299</v>
      </c>
    </row>
    <row r="37" spans="1:2" ht="19.5">
      <c r="A37" s="226"/>
      <c r="B37" s="222" t="s">
        <v>299</v>
      </c>
    </row>
    <row r="38" spans="1:2" ht="19.5">
      <c r="A38" s="232"/>
      <c r="B38" s="222" t="s">
        <v>300</v>
      </c>
    </row>
    <row r="39" spans="1:2" ht="78.75">
      <c r="A39" s="232"/>
      <c r="B39" s="222" t="s">
        <v>301</v>
      </c>
    </row>
    <row r="40" spans="1:2" ht="39">
      <c r="A40" s="232"/>
      <c r="B40" s="222" t="s">
        <v>222</v>
      </c>
    </row>
    <row r="41" spans="1:2" ht="19.5">
      <c r="A41" s="232"/>
      <c r="B41" s="222" t="s">
        <v>197</v>
      </c>
    </row>
    <row r="42" spans="1:2" ht="19.5">
      <c r="A42" s="232"/>
      <c r="B42" s="222" t="s">
        <v>302</v>
      </c>
    </row>
    <row r="43" spans="1:2" ht="19.5">
      <c r="A43" s="226"/>
      <c r="B43" s="222" t="s">
        <v>303</v>
      </c>
    </row>
    <row r="44" spans="1:2" ht="19.5">
      <c r="A44" s="232"/>
      <c r="B44" s="222" t="s">
        <v>225</v>
      </c>
    </row>
    <row r="45" spans="1:2" ht="19.5">
      <c r="A45" s="232"/>
      <c r="B45" s="222" t="s">
        <v>304</v>
      </c>
    </row>
    <row r="46" spans="1:2" ht="19.5">
      <c r="A46" s="232"/>
      <c r="B46" s="222" t="s">
        <v>305</v>
      </c>
    </row>
    <row r="47" spans="1:2" ht="19.5">
      <c r="A47" s="232"/>
      <c r="B47" s="222" t="s">
        <v>306</v>
      </c>
    </row>
    <row r="48" spans="1:2" ht="19.5">
      <c r="A48" s="232"/>
      <c r="B48" s="222" t="s">
        <v>307</v>
      </c>
    </row>
    <row r="49" spans="1:2" ht="19.5">
      <c r="A49" s="232"/>
      <c r="B49" s="222" t="s">
        <v>305</v>
      </c>
    </row>
    <row r="50" spans="1:2" ht="19.5">
      <c r="A50" s="232"/>
      <c r="B50" s="222" t="s">
        <v>308</v>
      </c>
    </row>
    <row r="51" spans="1:2" ht="19.5">
      <c r="A51" s="232"/>
      <c r="B51" s="222" t="s">
        <v>309</v>
      </c>
    </row>
    <row r="52" spans="1:2" ht="19.5">
      <c r="A52" s="232"/>
      <c r="B52" s="222" t="s">
        <v>304</v>
      </c>
    </row>
    <row r="53" spans="1:2" ht="19.5">
      <c r="A53" s="232"/>
      <c r="B53" s="222" t="s">
        <v>310</v>
      </c>
    </row>
    <row r="54" spans="1:2" ht="19.5">
      <c r="A54" s="232"/>
      <c r="B54" s="222" t="s">
        <v>311</v>
      </c>
    </row>
    <row r="55" spans="1:2" ht="19.5">
      <c r="A55" s="232"/>
      <c r="B55" s="222" t="s">
        <v>312</v>
      </c>
    </row>
    <row r="56" spans="1:2" ht="19.5">
      <c r="A56" s="232"/>
      <c r="B56" s="222" t="s">
        <v>313</v>
      </c>
    </row>
    <row r="57" spans="1:2" ht="19.5">
      <c r="A57" s="232"/>
      <c r="B57" s="222" t="s">
        <v>314</v>
      </c>
    </row>
    <row r="58" spans="1:2" ht="19.5">
      <c r="A58" s="232"/>
      <c r="B58" s="222" t="s">
        <v>315</v>
      </c>
    </row>
    <row r="59" spans="1:2" ht="19.5">
      <c r="A59" s="232"/>
      <c r="B59" s="222" t="s">
        <v>316</v>
      </c>
    </row>
    <row r="60" spans="1:2" ht="39">
      <c r="A60" s="232"/>
      <c r="B60" s="222" t="s">
        <v>121</v>
      </c>
    </row>
    <row r="61" spans="1:2" ht="21">
      <c r="A61" s="230" t="s">
        <v>178</v>
      </c>
      <c r="B61" s="231" t="s">
        <v>179</v>
      </c>
    </row>
    <row r="62" spans="1:2" ht="19.5">
      <c r="A62" s="232"/>
      <c r="B62" s="223" t="s">
        <v>318</v>
      </c>
    </row>
    <row r="63" spans="1:2" ht="21">
      <c r="A63" s="219" t="s">
        <v>180</v>
      </c>
      <c r="B63" s="220" t="s">
        <v>181</v>
      </c>
    </row>
    <row r="64" spans="1:2" ht="39">
      <c r="A64" s="226"/>
      <c r="B64" s="223" t="s">
        <v>319</v>
      </c>
    </row>
  </sheetData>
  <sheetProtection/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xflores</dc:creator>
  <cp:keywords/>
  <dc:description/>
  <cp:lastModifiedBy>Jaqueline Cubillo</cp:lastModifiedBy>
  <cp:lastPrinted>2018-01-12T17:13:11Z</cp:lastPrinted>
  <dcterms:created xsi:type="dcterms:W3CDTF">2010-01-04T16:14:18Z</dcterms:created>
  <dcterms:modified xsi:type="dcterms:W3CDTF">2020-01-17T20:11:23Z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0x010100B42E9C7ECA246946AA08F4096F5280D3</vt:lpwstr>
  </property>
</Properties>
</file>