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prentanacionalcr-my.sharepoint.com/personal/jcubillo_imprenta_go_cr/Documents/Documents/Documents/Prensa/Documentos 2024/Documentos Sitio Web/"/>
    </mc:Choice>
  </mc:AlternateContent>
  <xr:revisionPtr revIDLastSave="72" documentId="8_{97E0E4C8-7016-48F9-BE76-F58747BF2BEB}" xr6:coauthVersionLast="47" xr6:coauthVersionMax="47" xr10:uidLastSave="{9C4BA7B8-F313-4CAC-A426-7BBB05ADC705}"/>
  <bookViews>
    <workbookView xWindow="-108" yWindow="-108" windowWidth="23256" windowHeight="12456" tabRatio="781" firstSheet="1" activeTab="1" xr2:uid="{00000000-000D-0000-FFFF-FFFF00000000}"/>
  </bookViews>
  <sheets>
    <sheet name="Datos Generales" sheetId="28" r:id="rId1"/>
    <sheet name="edificio 1" sheetId="3" r:id="rId2"/>
    <sheet name="edificio 2" sheetId="20" r:id="rId3"/>
    <sheet name="edificio 3" sheetId="23" r:id="rId4"/>
    <sheet name="edificio 4" sheetId="21" r:id="rId5"/>
    <sheet name="edificio 5" sheetId="22" r:id="rId6"/>
    <sheet name="edificio 6" sheetId="24" r:id="rId7"/>
    <sheet name="edificio 7" sheetId="18" r:id="rId8"/>
    <sheet name="edificio 8" sheetId="19" r:id="rId9"/>
    <sheet name="edificio 9" sheetId="26" r:id="rId10"/>
    <sheet name="edificio 10" sheetId="25" r:id="rId11"/>
    <sheet name="reporte institucional_Edificio" sheetId="8" r:id="rId12"/>
    <sheet name="reporte institucional_mes" sheetId="27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C3" i="20"/>
  <c r="C3" i="23"/>
  <c r="C3" i="21"/>
  <c r="C3" i="22"/>
  <c r="C3" i="24"/>
  <c r="C3" i="18"/>
  <c r="C3" i="19"/>
  <c r="D7" i="27"/>
  <c r="D18" i="27" l="1"/>
  <c r="C18" i="27"/>
  <c r="D17" i="27"/>
  <c r="C17" i="27"/>
  <c r="D16" i="27"/>
  <c r="C16" i="27"/>
  <c r="D15" i="27"/>
  <c r="C15" i="27"/>
  <c r="D14" i="27"/>
  <c r="C14" i="27"/>
  <c r="D13" i="27"/>
  <c r="C13" i="27"/>
  <c r="D12" i="27"/>
  <c r="C12" i="27"/>
  <c r="D11" i="27"/>
  <c r="C11" i="27"/>
  <c r="D10" i="27"/>
  <c r="C10" i="27"/>
  <c r="D9" i="27"/>
  <c r="C9" i="27"/>
  <c r="D8" i="27"/>
  <c r="C8" i="27"/>
  <c r="C7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E24" i="25"/>
  <c r="D17" i="8" s="1"/>
  <c r="D24" i="25"/>
  <c r="C17" i="8" s="1"/>
  <c r="C24" i="25"/>
  <c r="B17" i="8" s="1"/>
  <c r="E17" i="8" s="1"/>
  <c r="D23" i="25"/>
  <c r="C23" i="25"/>
  <c r="E24" i="26"/>
  <c r="D16" i="8" s="1"/>
  <c r="D24" i="26"/>
  <c r="C16" i="8" s="1"/>
  <c r="C24" i="26"/>
  <c r="B16" i="8" s="1"/>
  <c r="E16" i="8" s="1"/>
  <c r="D23" i="26"/>
  <c r="C23" i="26"/>
  <c r="E24" i="19"/>
  <c r="D15" i="8" s="1"/>
  <c r="D24" i="19"/>
  <c r="C15" i="8" s="1"/>
  <c r="C24" i="19"/>
  <c r="B15" i="8" s="1"/>
  <c r="D23" i="19"/>
  <c r="C23" i="19"/>
  <c r="E24" i="18"/>
  <c r="D14" i="8" s="1"/>
  <c r="D24" i="18"/>
  <c r="C14" i="8" s="1"/>
  <c r="C24" i="18"/>
  <c r="B14" i="8" s="1"/>
  <c r="E14" i="8" s="1"/>
  <c r="D23" i="18"/>
  <c r="C23" i="18"/>
  <c r="E24" i="24"/>
  <c r="D13" i="8" s="1"/>
  <c r="D24" i="24"/>
  <c r="C13" i="8" s="1"/>
  <c r="C24" i="24"/>
  <c r="B13" i="8" s="1"/>
  <c r="D23" i="24"/>
  <c r="C23" i="24"/>
  <c r="E24" i="22"/>
  <c r="D12" i="8" s="1"/>
  <c r="D24" i="22"/>
  <c r="C12" i="8" s="1"/>
  <c r="C24" i="22"/>
  <c r="B12" i="8" s="1"/>
  <c r="D23" i="22"/>
  <c r="C23" i="22"/>
  <c r="E24" i="21"/>
  <c r="D11" i="8" s="1"/>
  <c r="D24" i="21"/>
  <c r="C11" i="8" s="1"/>
  <c r="C24" i="21"/>
  <c r="B11" i="8" s="1"/>
  <c r="E11" i="8" s="1"/>
  <c r="D23" i="21"/>
  <c r="C23" i="21"/>
  <c r="E24" i="23"/>
  <c r="D10" i="8" s="1"/>
  <c r="D24" i="23"/>
  <c r="C10" i="8" s="1"/>
  <c r="C24" i="23"/>
  <c r="B10" i="8" s="1"/>
  <c r="D23" i="23"/>
  <c r="C23" i="23"/>
  <c r="C1" i="3"/>
  <c r="E24" i="20"/>
  <c r="D9" i="8" s="1"/>
  <c r="D24" i="20"/>
  <c r="C9" i="8" s="1"/>
  <c r="C24" i="20"/>
  <c r="B9" i="8" s="1"/>
  <c r="D23" i="20"/>
  <c r="C23" i="20"/>
  <c r="D24" i="3"/>
  <c r="C8" i="8" s="1"/>
  <c r="E24" i="3"/>
  <c r="C24" i="3"/>
  <c r="B8" i="8" s="1"/>
  <c r="D23" i="3"/>
  <c r="C23" i="3"/>
  <c r="F12" i="3"/>
  <c r="F13" i="3"/>
  <c r="F14" i="3"/>
  <c r="F11" i="3"/>
  <c r="C3" i="25"/>
  <c r="C3" i="26"/>
  <c r="A9" i="8"/>
  <c r="C1" i="20"/>
  <c r="E17" i="27" l="1"/>
  <c r="E11" i="27"/>
  <c r="E9" i="27"/>
  <c r="E18" i="27"/>
  <c r="E13" i="27"/>
  <c r="E15" i="27"/>
  <c r="E16" i="27"/>
  <c r="E15" i="8"/>
  <c r="E12" i="8"/>
  <c r="E13" i="8"/>
  <c r="E9" i="8"/>
  <c r="E8" i="27"/>
  <c r="E10" i="27"/>
  <c r="E12" i="27"/>
  <c r="E14" i="27"/>
  <c r="E10" i="8"/>
  <c r="C20" i="27"/>
  <c r="B20" i="27"/>
  <c r="C2" i="27"/>
  <c r="C2" i="8"/>
  <c r="A17" i="8"/>
  <c r="A16" i="8"/>
  <c r="A15" i="8"/>
  <c r="A14" i="8"/>
  <c r="A13" i="8"/>
  <c r="A12" i="8"/>
  <c r="A11" i="8"/>
  <c r="A8" i="8"/>
  <c r="A10" i="8"/>
  <c r="C1" i="25" l="1"/>
  <c r="C1" i="26"/>
  <c r="C1" i="19"/>
  <c r="C1" i="18"/>
  <c r="C1" i="24"/>
  <c r="C1" i="22"/>
  <c r="C1" i="21"/>
  <c r="C1" i="23"/>
  <c r="F12" i="26" l="1"/>
  <c r="F13" i="26"/>
  <c r="F14" i="26"/>
  <c r="F15" i="26"/>
  <c r="F16" i="26"/>
  <c r="F17" i="26"/>
  <c r="F18" i="26"/>
  <c r="F19" i="26"/>
  <c r="F20" i="26"/>
  <c r="F21" i="26"/>
  <c r="F22" i="26"/>
  <c r="F22" i="25"/>
  <c r="F21" i="25"/>
  <c r="F20" i="25"/>
  <c r="F19" i="25"/>
  <c r="F18" i="25"/>
  <c r="F17" i="25"/>
  <c r="F16" i="25"/>
  <c r="F15" i="25"/>
  <c r="F14" i="25"/>
  <c r="F13" i="25"/>
  <c r="F12" i="25"/>
  <c r="F11" i="25"/>
  <c r="F11" i="26"/>
  <c r="F22" i="19"/>
  <c r="F21" i="19"/>
  <c r="F20" i="19"/>
  <c r="F19" i="19"/>
  <c r="F18" i="19"/>
  <c r="F17" i="19"/>
  <c r="F16" i="19"/>
  <c r="F15" i="19"/>
  <c r="F14" i="19"/>
  <c r="F13" i="19"/>
  <c r="F12" i="19"/>
  <c r="F11" i="19"/>
  <c r="F22" i="18"/>
  <c r="F21" i="18"/>
  <c r="F20" i="18"/>
  <c r="F19" i="18"/>
  <c r="F18" i="18"/>
  <c r="F17" i="18"/>
  <c r="F16" i="18"/>
  <c r="F15" i="18"/>
  <c r="F14" i="18"/>
  <c r="F13" i="18"/>
  <c r="F12" i="18"/>
  <c r="F11" i="18"/>
  <c r="F22" i="24"/>
  <c r="F21" i="24"/>
  <c r="F20" i="24"/>
  <c r="F19" i="24"/>
  <c r="F18" i="24"/>
  <c r="F17" i="24"/>
  <c r="F16" i="24"/>
  <c r="F15" i="24"/>
  <c r="F14" i="24"/>
  <c r="F13" i="24"/>
  <c r="F12" i="24"/>
  <c r="F11" i="24"/>
  <c r="F22" i="22"/>
  <c r="F21" i="22"/>
  <c r="F20" i="22"/>
  <c r="F19" i="22"/>
  <c r="F18" i="22"/>
  <c r="F17" i="22"/>
  <c r="F16" i="22"/>
  <c r="F15" i="22"/>
  <c r="F14" i="22"/>
  <c r="F13" i="22"/>
  <c r="F12" i="22"/>
  <c r="F11" i="22"/>
  <c r="F22" i="21"/>
  <c r="F21" i="21"/>
  <c r="F20" i="21"/>
  <c r="F19" i="21"/>
  <c r="F18" i="21"/>
  <c r="F17" i="21"/>
  <c r="F16" i="21"/>
  <c r="F15" i="21"/>
  <c r="F14" i="21"/>
  <c r="F13" i="21"/>
  <c r="F12" i="21"/>
  <c r="F11" i="21"/>
  <c r="F22" i="23"/>
  <c r="F21" i="23"/>
  <c r="F20" i="23"/>
  <c r="F19" i="23"/>
  <c r="F18" i="23"/>
  <c r="F17" i="23"/>
  <c r="F16" i="23"/>
  <c r="F15" i="23"/>
  <c r="F14" i="23"/>
  <c r="F13" i="23"/>
  <c r="F12" i="23"/>
  <c r="F11" i="23"/>
  <c r="F22" i="20"/>
  <c r="F21" i="20"/>
  <c r="F20" i="20"/>
  <c r="F19" i="20"/>
  <c r="F18" i="20"/>
  <c r="F17" i="20"/>
  <c r="F16" i="20"/>
  <c r="F15" i="20"/>
  <c r="F14" i="20"/>
  <c r="F13" i="20"/>
  <c r="F12" i="20"/>
  <c r="F11" i="20"/>
  <c r="F15" i="3"/>
  <c r="F16" i="3"/>
  <c r="F17" i="3"/>
  <c r="F18" i="3"/>
  <c r="F19" i="3"/>
  <c r="F20" i="3"/>
  <c r="F21" i="3"/>
  <c r="F22" i="3"/>
  <c r="E7" i="27"/>
  <c r="D8" i="8"/>
  <c r="E8" i="8" s="1"/>
  <c r="F24" i="26" l="1"/>
  <c r="F24" i="21"/>
  <c r="F24" i="24"/>
  <c r="F24" i="22"/>
  <c r="F24" i="19"/>
  <c r="F24" i="25"/>
  <c r="F24" i="18"/>
  <c r="F24" i="23"/>
  <c r="F24" i="20"/>
  <c r="F24" i="3"/>
  <c r="B19" i="27"/>
  <c r="D18" i="8"/>
  <c r="C19" i="27"/>
  <c r="C18" i="8"/>
  <c r="D20" i="27"/>
  <c r="B18" i="8"/>
  <c r="E19" i="8" l="1"/>
  <c r="E20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mchinchilla</author>
    <author>Daniel Viquez Romero</author>
  </authors>
  <commentList>
    <comment ref="C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mchinchilla: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1" shapeId="0" xr:uid="{48ADC727-B0B5-4A21-A250-61B0930EA81D}">
      <text>
        <r>
          <rPr>
            <b/>
            <sz val="9"/>
            <color indexed="81"/>
            <rFont val="Tahoma"/>
            <family val="2"/>
          </rPr>
          <t>Daniel Viquez Romero:</t>
        </r>
        <r>
          <rPr>
            <sz val="9"/>
            <color indexed="81"/>
            <rFont val="Tahoma"/>
            <family val="2"/>
          </rPr>
          <t xml:space="preserve">
Indicar causales de consumo como fugas,reparaciones, construcciones etc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G10" authorId="0" shapeId="0" xr:uid="{039E7931-5943-4B3F-A7B7-7A4ED2832EC7}">
      <text>
        <r>
          <rPr>
            <b/>
            <sz val="9"/>
            <color indexed="81"/>
            <rFont val="Tahoma"/>
            <family val="2"/>
          </rPr>
          <t>Daniel Viquez Romero:</t>
        </r>
        <r>
          <rPr>
            <sz val="9"/>
            <color indexed="81"/>
            <rFont val="Tahoma"/>
            <family val="2"/>
          </rPr>
          <t xml:space="preserve">
Indicar causales de consumo como fugas,reparaciones, construcciones etc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G10" authorId="0" shapeId="0" xr:uid="{7867BF9D-00E5-46A4-A716-BEA9B0385E08}">
      <text>
        <r>
          <rPr>
            <b/>
            <sz val="9"/>
            <color indexed="81"/>
            <rFont val="Tahoma"/>
            <family val="2"/>
          </rPr>
          <t>Daniel Viquez Romero:</t>
        </r>
        <r>
          <rPr>
            <sz val="9"/>
            <color indexed="81"/>
            <rFont val="Tahoma"/>
            <family val="2"/>
          </rPr>
          <t xml:space="preserve">
Indicar causales de consumo como fugas,reparaciones, construcciones etc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G10" authorId="0" shapeId="0" xr:uid="{F412DA27-7EA4-40C7-88B6-864FB77422B6}">
      <text>
        <r>
          <rPr>
            <b/>
            <sz val="9"/>
            <color indexed="81"/>
            <rFont val="Tahoma"/>
            <family val="2"/>
          </rPr>
          <t>Daniel Viquez Romero:</t>
        </r>
        <r>
          <rPr>
            <sz val="9"/>
            <color indexed="81"/>
            <rFont val="Tahoma"/>
            <family val="2"/>
          </rPr>
          <t xml:space="preserve">
Indicar causales de consumo como fugas,reparaciones, construcciones etc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G10" authorId="0" shapeId="0" xr:uid="{9E182211-891C-4A0C-AFF8-359C243EF088}">
      <text>
        <r>
          <rPr>
            <b/>
            <sz val="9"/>
            <color indexed="81"/>
            <rFont val="Tahoma"/>
            <family val="2"/>
          </rPr>
          <t>Daniel Viquez Romero:</t>
        </r>
        <r>
          <rPr>
            <sz val="9"/>
            <color indexed="81"/>
            <rFont val="Tahoma"/>
            <family val="2"/>
          </rPr>
          <t xml:space="preserve">
Indicar causales de consumo como fugas,reparaciones, construcciones etc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G10" authorId="0" shapeId="0" xr:uid="{94F6D48F-FDC4-41EB-8495-006D274F55C5}">
      <text>
        <r>
          <rPr>
            <b/>
            <sz val="9"/>
            <color indexed="81"/>
            <rFont val="Tahoma"/>
            <family val="2"/>
          </rPr>
          <t>Daniel Viquez Romero:</t>
        </r>
        <r>
          <rPr>
            <sz val="9"/>
            <color indexed="81"/>
            <rFont val="Tahoma"/>
            <family val="2"/>
          </rPr>
          <t xml:space="preserve">
Indicar causales de consumo como fugas,reparaciones, construcciones etc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G10" authorId="0" shapeId="0" xr:uid="{79FAA104-33D9-4AF7-B7B4-03DE32D827E3}">
      <text>
        <r>
          <rPr>
            <b/>
            <sz val="9"/>
            <color indexed="81"/>
            <rFont val="Tahoma"/>
            <family val="2"/>
          </rPr>
          <t>Daniel Viquez Romero:</t>
        </r>
        <r>
          <rPr>
            <sz val="9"/>
            <color indexed="81"/>
            <rFont val="Tahoma"/>
            <family val="2"/>
          </rPr>
          <t xml:space="preserve">
Indicar causales de consumo como fugas,reparaciones, construcciones etc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G10" authorId="0" shapeId="0" xr:uid="{3E00759A-2CCA-412D-8B3A-19170C9C8168}">
      <text>
        <r>
          <rPr>
            <b/>
            <sz val="9"/>
            <color indexed="81"/>
            <rFont val="Tahoma"/>
            <family val="2"/>
          </rPr>
          <t>Daniel Viquez Romero:</t>
        </r>
        <r>
          <rPr>
            <sz val="9"/>
            <color indexed="81"/>
            <rFont val="Tahoma"/>
            <family val="2"/>
          </rPr>
          <t xml:space="preserve">
Indicar causales de consumo como fugas,reparaciones, construcciones etc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G10" authorId="0" shapeId="0" xr:uid="{96EF7A37-290C-4B67-9AE0-4734767DDC2C}">
      <text>
        <r>
          <rPr>
            <b/>
            <sz val="9"/>
            <color indexed="81"/>
            <rFont val="Tahoma"/>
            <family val="2"/>
          </rPr>
          <t>Daniel Viquez Romero:</t>
        </r>
        <r>
          <rPr>
            <sz val="9"/>
            <color indexed="81"/>
            <rFont val="Tahoma"/>
            <family val="2"/>
          </rPr>
          <t xml:space="preserve">
Indicar causales de consumo como fugas,reparaciones, construcciones etc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G10" authorId="0" shapeId="0" xr:uid="{CB45E119-04A0-416E-B5FE-70F7FC236B52}">
      <text>
        <r>
          <rPr>
            <b/>
            <sz val="9"/>
            <color indexed="81"/>
            <rFont val="Tahoma"/>
            <family val="2"/>
          </rPr>
          <t>Daniel Viquez Romero:</t>
        </r>
        <r>
          <rPr>
            <sz val="9"/>
            <color indexed="81"/>
            <rFont val="Tahoma"/>
            <family val="2"/>
          </rPr>
          <t xml:space="preserve">
Indicar causales de consumo como fugas,reparaciones, construcciones etc</t>
        </r>
      </text>
    </comment>
  </commentList>
</comments>
</file>

<file path=xl/sharedStrings.xml><?xml version="1.0" encoding="utf-8"?>
<sst xmlns="http://schemas.openxmlformats.org/spreadsheetml/2006/main" count="346" uniqueCount="72">
  <si>
    <t>Institución:</t>
  </si>
  <si>
    <t>Imprenta Nacional</t>
  </si>
  <si>
    <t>Número de edificios:</t>
  </si>
  <si>
    <t>Responsable institucional:</t>
  </si>
  <si>
    <t>Jorge Castro Fonseca</t>
  </si>
  <si>
    <t>Dependencia:</t>
  </si>
  <si>
    <t>Director General</t>
  </si>
  <si>
    <t>Responsable de registro:</t>
  </si>
  <si>
    <t>Yenory Carrillo Cruz</t>
  </si>
  <si>
    <t>Cordinadora PGAI</t>
  </si>
  <si>
    <t>Teléfono:</t>
  </si>
  <si>
    <t>2296-9570 ext. 148</t>
  </si>
  <si>
    <t>Correo electrónico:</t>
  </si>
  <si>
    <t>ycarrillo@imprenta.go.cr</t>
  </si>
  <si>
    <t>Año al que corresponde el reporte:</t>
  </si>
  <si>
    <t>INSTITUCIÓN:</t>
  </si>
  <si>
    <t>EDIFICIO/DEPENDENCIA:</t>
  </si>
  <si>
    <t>AÑO DEL REPORTE:</t>
  </si>
  <si>
    <t>FECHA DE ACTUALIZACIÓN:</t>
  </si>
  <si>
    <t xml:space="preserve">ENCARGADO DE REGISTRO: </t>
  </si>
  <si>
    <t># DE CONEXIÓN/NIS:</t>
  </si>
  <si>
    <t>323-0153 323-0429</t>
  </si>
  <si>
    <t>(Nota: En caso de contar con el servicio del AyA se pueden consultar el consumo de agua en la siguiente página http://www.aya.go.cr/ServicioCliente/ConsultaRecibo/Index.aspx, ingresando el número de NIS).</t>
  </si>
  <si>
    <t>Mes</t>
  </si>
  <si>
    <r>
      <t>Consumo de agua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>)</t>
    </r>
  </si>
  <si>
    <t>Gasto (miles de colones)</t>
  </si>
  <si>
    <t>Nº de empleados</t>
  </si>
  <si>
    <r>
      <t>Consumo agua/ empleado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 xml:space="preserve"> /Nº emp)</t>
    </r>
  </si>
  <si>
    <t>Observaciones de causales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</si>
  <si>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</si>
  <si>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</si>
  <si>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</si>
  <si>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</si>
  <si>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</si>
  <si>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</si>
  <si>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</si>
  <si>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</si>
  <si>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</si>
  <si>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</si>
  <si>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>Noviembre</t>
  </si>
  <si>
    <t>Diciembre</t>
  </si>
  <si>
    <t>Total</t>
  </si>
  <si>
    <t>---</t>
  </si>
  <si>
    <t xml:space="preserve">Promedio </t>
  </si>
  <si>
    <t>Consumo de agua (m3)</t>
  </si>
  <si>
    <t>Consumo agua/ empleado (m3 /Nº emp)</t>
  </si>
  <si>
    <t>INSTITUCION:</t>
  </si>
  <si>
    <t xml:space="preserve">NOMBRE DE LA INSTITUCION: </t>
  </si>
  <si>
    <t xml:space="preserve">PERÍODO REPORTADO: </t>
  </si>
  <si>
    <t>Consumo de agua</t>
  </si>
  <si>
    <t>Edificio/ Dependencia</t>
  </si>
  <si>
    <t>Consumo agua (m3/mes)</t>
  </si>
  <si>
    <t>Gasto (miles de colones/mes)</t>
  </si>
  <si>
    <t>Número de empleados</t>
  </si>
  <si>
    <t>Consumo agua por empleado por mes (m3/empleado/mes)</t>
  </si>
  <si>
    <t>TOTAL</t>
  </si>
  <si>
    <t>PROMEDIO</t>
  </si>
  <si>
    <t>Consumo total de de agua en la institución</t>
  </si>
  <si>
    <t>Consumo agua(m3)</t>
  </si>
  <si>
    <t>Consumo agua por empleado al mes (m3 /Nº emp)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</si>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</sst>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₡&quot;* #,##0.00_);_(&quot;₡&quot;* \(#,##0.00\);_(&quot;₡&quot;* &quot;-&quot;??_);_(@_)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([$₡-140A]* #,##0.00_);_([$₡-140A]* \(#,##0.00\);_([$₡-140A]* &quot;-&quot;??_);_(@_)"/>
    <numFmt numFmtId="168" formatCode="&quot;₡&quot;#,##0.00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name val="Calibri"/>
      <family val="2"/>
    </font>
    <font>
      <i/>
      <sz val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4" tint="-0.249977111117893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1" xfId="0" applyBorder="1" applyAlignment="1" applyProtection="1">
      <alignment horizontal="center" vertical="center" wrapText="1"/>
      <protection locked="0"/>
    </xf>
    <xf numFmtId="167" fontId="4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167" fontId="4" fillId="0" borderId="8" xfId="2" applyNumberFormat="1" applyFont="1" applyBorder="1" applyAlignment="1" applyProtection="1">
      <alignment horizontal="center" vertical="center" wrapText="1"/>
      <protection locked="0"/>
    </xf>
    <xf numFmtId="2" fontId="0" fillId="0" borderId="9" xfId="0" applyNumberForma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167" fontId="0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7" fontId="4" fillId="0" borderId="1" xfId="2" applyNumberFormat="1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67" fontId="4" fillId="0" borderId="17" xfId="2" applyNumberFormat="1" applyFont="1" applyBorder="1" applyAlignment="1" applyProtection="1">
      <alignment horizontal="center" vertical="center"/>
      <protection locked="0"/>
    </xf>
    <xf numFmtId="2" fontId="0" fillId="0" borderId="18" xfId="0" applyNumberFormat="1" applyBorder="1" applyAlignment="1">
      <alignment horizontal="center" vertical="center" wrapText="1"/>
    </xf>
    <xf numFmtId="166" fontId="5" fillId="4" borderId="9" xfId="1" applyFont="1" applyFill="1" applyBorder="1" applyAlignment="1" applyProtection="1">
      <alignment horizontal="center" vertical="center" wrapText="1"/>
    </xf>
    <xf numFmtId="166" fontId="5" fillId="4" borderId="6" xfId="1" applyFont="1" applyFill="1" applyBorder="1" applyAlignment="1" applyProtection="1">
      <alignment horizontal="center" vertical="center" wrapText="1"/>
    </xf>
    <xf numFmtId="4" fontId="5" fillId="4" borderId="6" xfId="1" applyNumberFormat="1" applyFont="1" applyFill="1" applyBorder="1" applyAlignment="1" applyProtection="1">
      <alignment horizontal="center" vertical="center" wrapText="1"/>
    </xf>
    <xf numFmtId="167" fontId="0" fillId="0" borderId="8" xfId="2" applyNumberFormat="1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left"/>
      <protection locked="0"/>
    </xf>
    <xf numFmtId="0" fontId="12" fillId="3" borderId="2" xfId="0" applyFont="1" applyFill="1" applyBorder="1" applyAlignment="1" applyProtection="1">
      <alignment horizontal="left"/>
      <protection locked="0"/>
    </xf>
    <xf numFmtId="0" fontId="20" fillId="0" borderId="8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2" fillId="3" borderId="0" xfId="0" applyFont="1" applyFill="1"/>
    <xf numFmtId="0" fontId="2" fillId="0" borderId="0" xfId="0" applyFont="1" applyAlignment="1">
      <alignment horizontal="right"/>
    </xf>
    <xf numFmtId="0" fontId="15" fillId="3" borderId="0" xfId="0" applyFont="1" applyFill="1" applyAlignment="1">
      <alignment horizontal="center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2" fontId="5" fillId="4" borderId="8" xfId="0" applyNumberFormat="1" applyFont="1" applyFill="1" applyBorder="1" applyAlignment="1">
      <alignment horizontal="center" vertical="center" wrapText="1"/>
    </xf>
    <xf numFmtId="164" fontId="5" fillId="4" borderId="8" xfId="0" applyNumberFormat="1" applyFont="1" applyFill="1" applyBorder="1" applyAlignment="1">
      <alignment horizontal="center" vertical="center" wrapText="1"/>
    </xf>
    <xf numFmtId="2" fontId="5" fillId="4" borderId="8" xfId="0" quotePrefix="1" applyNumberFormat="1" applyFont="1" applyFill="1" applyBorder="1" applyAlignment="1">
      <alignment horizontal="center" vertical="center" wrapText="1"/>
    </xf>
    <xf numFmtId="2" fontId="5" fillId="4" borderId="9" xfId="0" quotePrefix="1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5" fillId="4" borderId="5" xfId="0" applyNumberFormat="1" applyFont="1" applyFill="1" applyBorder="1" applyAlignment="1">
      <alignment horizontal="center" vertical="center" wrapText="1"/>
    </xf>
    <xf numFmtId="164" fontId="5" fillId="4" borderId="5" xfId="0" applyNumberFormat="1" applyFont="1" applyFill="1" applyBorder="1" applyAlignment="1">
      <alignment horizontal="center" vertical="center" wrapText="1"/>
    </xf>
    <xf numFmtId="2" fontId="5" fillId="4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3" borderId="0" xfId="0" applyFont="1" applyFill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2" fontId="5" fillId="4" borderId="8" xfId="0" applyNumberFormat="1" applyFont="1" applyFill="1" applyBorder="1" applyAlignment="1">
      <alignment horizontal="center"/>
    </xf>
    <xf numFmtId="2" fontId="5" fillId="4" borderId="5" xfId="0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left"/>
    </xf>
    <xf numFmtId="1" fontId="5" fillId="4" borderId="5" xfId="0" applyNumberFormat="1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9" fillId="0" borderId="0" xfId="0" applyFont="1"/>
    <xf numFmtId="0" fontId="0" fillId="2" borderId="0" xfId="0" applyFill="1"/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1" fillId="7" borderId="13" xfId="0" applyFont="1" applyFill="1" applyBorder="1" applyAlignment="1">
      <alignment horizontal="center" wrapText="1"/>
    </xf>
    <xf numFmtId="0" fontId="11" fillId="7" borderId="6" xfId="0" applyFont="1" applyFill="1" applyBorder="1" applyAlignment="1">
      <alignment horizontal="center" wrapText="1"/>
    </xf>
    <xf numFmtId="2" fontId="12" fillId="2" borderId="9" xfId="0" applyNumberFormat="1" applyFont="1" applyFill="1" applyBorder="1" applyAlignment="1">
      <alignment horizontal="center" wrapText="1"/>
    </xf>
    <xf numFmtId="2" fontId="12" fillId="2" borderId="11" xfId="0" applyNumberFormat="1" applyFont="1" applyFill="1" applyBorder="1" applyAlignment="1">
      <alignment horizontal="center" wrapText="1"/>
    </xf>
    <xf numFmtId="2" fontId="2" fillId="6" borderId="8" xfId="0" applyNumberFormat="1" applyFont="1" applyFill="1" applyBorder="1" applyAlignment="1">
      <alignment horizontal="center"/>
    </xf>
    <xf numFmtId="168" fontId="2" fillId="6" borderId="8" xfId="0" applyNumberFormat="1" applyFont="1" applyFill="1" applyBorder="1" applyAlignment="1">
      <alignment horizontal="center"/>
    </xf>
    <xf numFmtId="1" fontId="2" fillId="6" borderId="8" xfId="0" applyNumberFormat="1" applyFont="1" applyFill="1" applyBorder="1" applyAlignment="1">
      <alignment horizontal="center"/>
    </xf>
    <xf numFmtId="1" fontId="2" fillId="6" borderId="8" xfId="0" quotePrefix="1" applyNumberFormat="1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 wrapText="1"/>
    </xf>
    <xf numFmtId="2" fontId="2" fillId="6" borderId="5" xfId="0" quotePrefix="1" applyNumberFormat="1" applyFont="1" applyFill="1" applyBorder="1" applyAlignment="1">
      <alignment horizontal="center"/>
    </xf>
    <xf numFmtId="0" fontId="2" fillId="6" borderId="7" xfId="0" applyFont="1" applyFill="1" applyBorder="1" applyAlignment="1">
      <alignment horizontal="left" vertical="center" wrapText="1"/>
    </xf>
    <xf numFmtId="2" fontId="2" fillId="6" borderId="8" xfId="0" applyNumberFormat="1" applyFont="1" applyFill="1" applyBorder="1" applyAlignment="1">
      <alignment horizontal="center" vertical="center"/>
    </xf>
    <xf numFmtId="167" fontId="2" fillId="6" borderId="8" xfId="0" applyNumberFormat="1" applyFont="1" applyFill="1" applyBorder="1" applyAlignment="1">
      <alignment horizontal="center" vertical="center"/>
    </xf>
    <xf numFmtId="2" fontId="2" fillId="6" borderId="8" xfId="0" quotePrefix="1" applyNumberFormat="1" applyFont="1" applyFill="1" applyBorder="1" applyAlignment="1">
      <alignment horizontal="center" vertical="center"/>
    </xf>
    <xf numFmtId="2" fontId="2" fillId="6" borderId="9" xfId="0" quotePrefix="1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left" vertical="center" wrapText="1"/>
    </xf>
    <xf numFmtId="2" fontId="2" fillId="6" borderId="5" xfId="0" applyNumberFormat="1" applyFont="1" applyFill="1" applyBorder="1" applyAlignment="1">
      <alignment horizontal="center" vertical="center"/>
    </xf>
    <xf numFmtId="167" fontId="2" fillId="6" borderId="5" xfId="0" applyNumberFormat="1" applyFont="1" applyFill="1" applyBorder="1" applyAlignment="1">
      <alignment horizontal="center" vertical="center"/>
    </xf>
    <xf numFmtId="2" fontId="2" fillId="6" borderId="6" xfId="0" applyNumberFormat="1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164" fontId="22" fillId="4" borderId="8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wrapText="1"/>
    </xf>
    <xf numFmtId="2" fontId="1" fillId="2" borderId="8" xfId="0" applyNumberFormat="1" applyFont="1" applyFill="1" applyBorder="1" applyAlignment="1">
      <alignment horizontal="center" wrapText="1"/>
    </xf>
    <xf numFmtId="168" fontId="1" fillId="2" borderId="8" xfId="0" applyNumberFormat="1" applyFont="1" applyFill="1" applyBorder="1" applyAlignment="1">
      <alignment horizontal="center" wrapText="1"/>
    </xf>
    <xf numFmtId="1" fontId="1" fillId="2" borderId="12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center" wrapText="1"/>
    </xf>
    <xf numFmtId="168" fontId="1" fillId="2" borderId="1" xfId="0" applyNumberFormat="1" applyFont="1" applyFill="1" applyBorder="1" applyAlignment="1">
      <alignment horizontal="center" wrapText="1"/>
    </xf>
    <xf numFmtId="1" fontId="1" fillId="2" borderId="14" xfId="0" applyNumberFormat="1" applyFont="1" applyFill="1" applyBorder="1" applyAlignment="1">
      <alignment horizontal="center" wrapText="1"/>
    </xf>
    <xf numFmtId="2" fontId="1" fillId="2" borderId="11" xfId="0" applyNumberFormat="1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left" wrapText="1"/>
    </xf>
    <xf numFmtId="2" fontId="1" fillId="2" borderId="17" xfId="0" applyNumberFormat="1" applyFont="1" applyFill="1" applyBorder="1" applyAlignment="1">
      <alignment horizontal="center" wrapText="1"/>
    </xf>
    <xf numFmtId="168" fontId="1" fillId="2" borderId="17" xfId="0" applyNumberFormat="1" applyFont="1" applyFill="1" applyBorder="1" applyAlignment="1">
      <alignment horizontal="center" wrapText="1"/>
    </xf>
    <xf numFmtId="1" fontId="1" fillId="2" borderId="19" xfId="0" applyNumberFormat="1" applyFont="1" applyFill="1" applyBorder="1" applyAlignment="1">
      <alignment horizontal="center" wrapText="1"/>
    </xf>
    <xf numFmtId="2" fontId="1" fillId="2" borderId="18" xfId="0" applyNumberFormat="1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wrapText="1"/>
    </xf>
    <xf numFmtId="167" fontId="1" fillId="2" borderId="1" xfId="0" applyNumberFormat="1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wrapText="1"/>
    </xf>
    <xf numFmtId="2" fontId="1" fillId="2" borderId="9" xfId="0" applyNumberFormat="1" applyFont="1" applyFill="1" applyBorder="1" applyAlignment="1">
      <alignment horizontal="center" wrapText="1"/>
    </xf>
    <xf numFmtId="1" fontId="1" fillId="2" borderId="17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3" xfId="0" applyFont="1" applyBorder="1" applyAlignment="1" applyProtection="1">
      <alignment horizontal="left"/>
      <protection locked="0"/>
    </xf>
    <xf numFmtId="0" fontId="13" fillId="0" borderId="2" xfId="0" applyFont="1" applyBorder="1" applyAlignment="1" applyProtection="1">
      <alignment horizontal="left"/>
      <protection locked="0"/>
    </xf>
    <xf numFmtId="0" fontId="21" fillId="0" borderId="2" xfId="3" applyBorder="1" applyAlignment="1" applyProtection="1">
      <alignment horizontal="left"/>
      <protection locked="0"/>
    </xf>
    <xf numFmtId="0" fontId="2" fillId="0" borderId="0" xfId="0" applyFont="1" applyAlignment="1">
      <alignment horizontal="right"/>
    </xf>
    <xf numFmtId="0" fontId="12" fillId="3" borderId="3" xfId="0" applyFont="1" applyFill="1" applyBorder="1" applyAlignment="1" applyProtection="1">
      <alignment horizontal="left"/>
      <protection locked="0"/>
    </xf>
    <xf numFmtId="0" fontId="12" fillId="3" borderId="2" xfId="0" applyFont="1" applyFill="1" applyBorder="1" applyAlignment="1" applyProtection="1">
      <alignment horizontal="left"/>
      <protection locked="0"/>
    </xf>
    <xf numFmtId="14" fontId="12" fillId="3" borderId="2" xfId="0" applyNumberFormat="1" applyFont="1" applyFill="1" applyBorder="1" applyAlignment="1" applyProtection="1">
      <alignment horizontal="center"/>
      <protection locked="0"/>
    </xf>
    <xf numFmtId="0" fontId="12" fillId="3" borderId="2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16" fillId="3" borderId="15" xfId="0" applyFont="1" applyFill="1" applyBorder="1" applyAlignment="1">
      <alignment horizontal="left" wrapText="1"/>
    </xf>
    <xf numFmtId="0" fontId="16" fillId="3" borderId="0" xfId="0" applyFont="1" applyFill="1" applyAlignment="1">
      <alignment horizontal="left" wrapText="1"/>
    </xf>
    <xf numFmtId="14" fontId="12" fillId="3" borderId="3" xfId="0" applyNumberFormat="1" applyFont="1" applyFill="1" applyBorder="1" applyAlignment="1" applyProtection="1">
      <alignment horizontal="left"/>
      <protection locked="0"/>
    </xf>
    <xf numFmtId="0" fontId="11" fillId="7" borderId="7" xfId="0" applyFont="1" applyFill="1" applyBorder="1" applyAlignment="1">
      <alignment horizontal="center" wrapText="1"/>
    </xf>
    <xf numFmtId="0" fontId="11" fillId="7" borderId="8" xfId="0" applyFont="1" applyFill="1" applyBorder="1" applyAlignment="1">
      <alignment horizontal="center" wrapText="1"/>
    </xf>
    <xf numFmtId="0" fontId="11" fillId="7" borderId="12" xfId="0" applyFont="1" applyFill="1" applyBorder="1" applyAlignment="1">
      <alignment horizontal="center" wrapText="1"/>
    </xf>
    <xf numFmtId="0" fontId="11" fillId="7" borderId="9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2" fillId="2" borderId="0" xfId="0" applyFont="1" applyFill="1" applyAlignment="1">
      <alignment horizontal="right"/>
    </xf>
    <xf numFmtId="0" fontId="0" fillId="2" borderId="2" xfId="0" applyFill="1" applyBorder="1" applyAlignment="1">
      <alignment horizontal="left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1'!$C$11:$C$22</c:f>
              <c:numCache>
                <c:formatCode>General</c:formatCode>
                <c:ptCount val="12"/>
                <c:pt idx="0">
                  <c:v>74</c:v>
                </c:pt>
                <c:pt idx="1">
                  <c:v>106</c:v>
                </c:pt>
                <c:pt idx="2">
                  <c:v>107</c:v>
                </c:pt>
                <c:pt idx="3">
                  <c:v>92</c:v>
                </c:pt>
                <c:pt idx="4">
                  <c:v>117</c:v>
                </c:pt>
                <c:pt idx="5">
                  <c:v>122</c:v>
                </c:pt>
                <c:pt idx="6">
                  <c:v>108</c:v>
                </c:pt>
                <c:pt idx="7">
                  <c:v>108</c:v>
                </c:pt>
                <c:pt idx="8">
                  <c:v>116</c:v>
                </c:pt>
                <c:pt idx="9">
                  <c:v>114</c:v>
                </c:pt>
                <c:pt idx="10">
                  <c:v>110</c:v>
                </c:pt>
                <c:pt idx="1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24-4D9C-A0BB-71C69F6D1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46208"/>
        <c:axId val="59364096"/>
      </c:barChart>
      <c:catAx>
        <c:axId val="58846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9364096"/>
        <c:crosses val="autoZero"/>
        <c:auto val="1"/>
        <c:lblAlgn val="ctr"/>
        <c:lblOffset val="100"/>
        <c:noMultiLvlLbl val="0"/>
      </c:catAx>
      <c:valAx>
        <c:axId val="59364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8846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10'!$B$11:$B$22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10'!$C$11:$C$22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8C29-4084-ABB0-79A49666A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14400"/>
        <c:axId val="61015936"/>
      </c:barChart>
      <c:catAx>
        <c:axId val="61014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1015936"/>
        <c:crosses val="autoZero"/>
        <c:auto val="1"/>
        <c:lblAlgn val="ctr"/>
        <c:lblOffset val="100"/>
        <c:noMultiLvlLbl val="0"/>
      </c:catAx>
      <c:valAx>
        <c:axId val="61015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1014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Consumo agua (m3/mes)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77556893623592"/>
          <c:y val="0.19899704026358409"/>
          <c:w val="0.80699224949822435"/>
          <c:h val="0.6693682438631346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'reporte institucional_Edificio'!$A$8:$A$17</c:f>
              <c:strCache>
                <c:ptCount val="1"/>
                <c:pt idx="0">
                  <c:v>Imprenta Nacional</c:v>
                </c:pt>
              </c:strCache>
            </c:strRef>
          </c:cat>
          <c:val>
            <c:numRef>
              <c:f>'reporte institucional_Edificio'!$B$8:$B$17</c:f>
              <c:numCache>
                <c:formatCode>0.00</c:formatCode>
                <c:ptCount val="10"/>
                <c:pt idx="0">
                  <c:v>105.08333333333333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E-49C4-8317-67CFD2379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93824"/>
        <c:axId val="60899712"/>
      </c:barChart>
      <c:catAx>
        <c:axId val="60893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60899712"/>
        <c:crosses val="autoZero"/>
        <c:auto val="1"/>
        <c:lblAlgn val="ctr"/>
        <c:lblOffset val="100"/>
        <c:noMultiLvlLbl val="0"/>
      </c:catAx>
      <c:valAx>
        <c:axId val="60899712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60893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Consumo agua (m3/empleado/mes)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1991255210745715"/>
          <c:y val="0.19899704026358409"/>
          <c:w val="0.81483538675312661"/>
          <c:h val="0.6693682438631346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'reporte institucional_Edificio'!$A$8:$A$17</c:f>
              <c:strCache>
                <c:ptCount val="1"/>
                <c:pt idx="0">
                  <c:v>Imprenta Nacional</c:v>
                </c:pt>
              </c:strCache>
            </c:strRef>
          </c:cat>
          <c:val>
            <c:numRef>
              <c:f>'reporte institucional_Edificio'!$E$8:$E$17</c:f>
              <c:numCache>
                <c:formatCode>0.00</c:formatCode>
                <c:ptCount val="10"/>
                <c:pt idx="0">
                  <c:v>0.67795698924731185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B-4693-BD52-4494160DE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28000"/>
        <c:axId val="60929536"/>
      </c:barChart>
      <c:catAx>
        <c:axId val="60928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0929536"/>
        <c:crosses val="autoZero"/>
        <c:auto val="1"/>
        <c:lblAlgn val="ctr"/>
        <c:lblOffset val="100"/>
        <c:noMultiLvlLbl val="0"/>
      </c:catAx>
      <c:valAx>
        <c:axId val="60929536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60928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Consumo de</a:t>
            </a:r>
            <a:r>
              <a:rPr lang="en-US" sz="1600" baseline="0"/>
              <a:t> agua por</a:t>
            </a:r>
            <a:r>
              <a:rPr lang="en-US" sz="1600"/>
              <a:t> empleado (m3/empleado/mes)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42771300874213E-2"/>
          <c:y val="0.14025853018372741"/>
          <c:w val="0.90194475651208639"/>
          <c:h val="0.692055199543972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'reporte institucional_mes'!$A$7:$A$18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institucional_mes'!$E$7:$E$18</c:f>
              <c:numCache>
                <c:formatCode>0.00</c:formatCode>
                <c:ptCount val="12"/>
                <c:pt idx="0">
                  <c:v>0.47741935483870968</c:v>
                </c:pt>
                <c:pt idx="1">
                  <c:v>0.68387096774193545</c:v>
                </c:pt>
                <c:pt idx="2">
                  <c:v>0.69032258064516128</c:v>
                </c:pt>
                <c:pt idx="3">
                  <c:v>0.59354838709677415</c:v>
                </c:pt>
                <c:pt idx="4">
                  <c:v>0.75483870967741939</c:v>
                </c:pt>
                <c:pt idx="5">
                  <c:v>0.7870967741935484</c:v>
                </c:pt>
                <c:pt idx="6">
                  <c:v>0.6967741935483871</c:v>
                </c:pt>
                <c:pt idx="7">
                  <c:v>0.6967741935483871</c:v>
                </c:pt>
                <c:pt idx="8">
                  <c:v>0.74838709677419357</c:v>
                </c:pt>
                <c:pt idx="9">
                  <c:v>0.73548387096774193</c:v>
                </c:pt>
                <c:pt idx="10">
                  <c:v>0.70967741935483875</c:v>
                </c:pt>
                <c:pt idx="11">
                  <c:v>0.56129032258064515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5-42B7-9B7F-707F3E777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91360"/>
        <c:axId val="60992896"/>
      </c:barChart>
      <c:catAx>
        <c:axId val="6099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60992896"/>
        <c:crosses val="autoZero"/>
        <c:auto val="1"/>
        <c:lblAlgn val="ctr"/>
        <c:lblOffset val="100"/>
        <c:noMultiLvlLbl val="0"/>
      </c:catAx>
      <c:valAx>
        <c:axId val="609928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0991360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Consumo total de </a:t>
            </a:r>
            <a:r>
              <a:rPr lang="en-US" sz="1600" baseline="0"/>
              <a:t>agua en la organización </a:t>
            </a:r>
            <a:r>
              <a:rPr lang="en-US" sz="1600"/>
              <a:t>(m3/mes)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42771300874213E-2"/>
          <c:y val="0.14025853018372741"/>
          <c:w val="0.90194475651208672"/>
          <c:h val="0.692055199543972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'reporte institucional_mes'!$A$7:$A$18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institucional_mes'!$B$7:$B$18</c:f>
              <c:numCache>
                <c:formatCode>0.00</c:formatCode>
                <c:ptCount val="12"/>
                <c:pt idx="0">
                  <c:v>74</c:v>
                </c:pt>
                <c:pt idx="1">
                  <c:v>106</c:v>
                </c:pt>
                <c:pt idx="2">
                  <c:v>107</c:v>
                </c:pt>
                <c:pt idx="3">
                  <c:v>92</c:v>
                </c:pt>
                <c:pt idx="4">
                  <c:v>117</c:v>
                </c:pt>
                <c:pt idx="5">
                  <c:v>122</c:v>
                </c:pt>
                <c:pt idx="6">
                  <c:v>108</c:v>
                </c:pt>
                <c:pt idx="7">
                  <c:v>108</c:v>
                </c:pt>
                <c:pt idx="8">
                  <c:v>116</c:v>
                </c:pt>
                <c:pt idx="9">
                  <c:v>114</c:v>
                </c:pt>
                <c:pt idx="10">
                  <c:v>110</c:v>
                </c:pt>
                <c:pt idx="1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B1-4A5B-9A41-A966B6D9E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00704"/>
        <c:axId val="61006592"/>
      </c:barChart>
      <c:catAx>
        <c:axId val="6100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61006592"/>
        <c:crosses val="autoZero"/>
        <c:auto val="1"/>
        <c:lblAlgn val="ctr"/>
        <c:lblOffset val="100"/>
        <c:noMultiLvlLbl val="0"/>
      </c:catAx>
      <c:valAx>
        <c:axId val="610065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1000704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2'!$B$11:$B$22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2'!$C$11:$C$22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E8D-48DB-BADC-5FEA95D49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59360"/>
        <c:axId val="58960896"/>
      </c:barChart>
      <c:catAx>
        <c:axId val="58959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8960896"/>
        <c:crosses val="autoZero"/>
        <c:auto val="1"/>
        <c:lblAlgn val="ctr"/>
        <c:lblOffset val="100"/>
        <c:noMultiLvlLbl val="0"/>
      </c:catAx>
      <c:valAx>
        <c:axId val="58960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8959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4803149606299324" l="0.70866141732283594" r="0.70866141732283594" t="0.74803149606299324" header="0.31496062992126089" footer="0.31496062992126089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3'!$B$11:$B$22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3'!$C$11:$C$22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3D63-4835-8FAB-E880EBCD2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31552"/>
        <c:axId val="59033088"/>
      </c:barChart>
      <c:catAx>
        <c:axId val="59031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9033088"/>
        <c:crosses val="autoZero"/>
        <c:auto val="1"/>
        <c:lblAlgn val="ctr"/>
        <c:lblOffset val="100"/>
        <c:noMultiLvlLbl val="0"/>
      </c:catAx>
      <c:valAx>
        <c:axId val="59033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031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4'!$B$11:$B$22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4'!$C$11:$C$22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318C-45C7-A6C9-C11BC25B5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46144"/>
        <c:axId val="60252160"/>
      </c:barChart>
      <c:catAx>
        <c:axId val="59046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252160"/>
        <c:crosses val="autoZero"/>
        <c:auto val="1"/>
        <c:lblAlgn val="ctr"/>
        <c:lblOffset val="100"/>
        <c:noMultiLvlLbl val="0"/>
      </c:catAx>
      <c:valAx>
        <c:axId val="60252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04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9940120192550521E-2"/>
          <c:y val="9.5887952059090176E-2"/>
          <c:w val="0.89867767028681134"/>
          <c:h val="0.792103924298133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5'!$B$11:$B$22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5'!$C$11:$C$22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3D08-4BE2-98EC-27AB2F1F7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06016"/>
        <c:axId val="60411904"/>
      </c:barChart>
      <c:catAx>
        <c:axId val="60406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411904"/>
        <c:crosses val="autoZero"/>
        <c:auto val="1"/>
        <c:lblAlgn val="ctr"/>
        <c:lblOffset val="100"/>
        <c:noMultiLvlLbl val="0"/>
      </c:catAx>
      <c:valAx>
        <c:axId val="60411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406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4803149606299324" l="0.70866141732283594" r="0.70866141732283594" t="0.74803149606299324" header="0.31496062992126089" footer="0.31496062992126089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6'!$B$11:$B$22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6'!$C$11:$C$22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EE0-4ED9-AA11-810AB454D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9536"/>
        <c:axId val="60451072"/>
      </c:barChart>
      <c:catAx>
        <c:axId val="60449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451072"/>
        <c:crosses val="autoZero"/>
        <c:auto val="1"/>
        <c:lblAlgn val="ctr"/>
        <c:lblOffset val="100"/>
        <c:noMultiLvlLbl val="0"/>
      </c:catAx>
      <c:valAx>
        <c:axId val="60451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44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7'!$B$11:$B$22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7'!$C$11:$C$22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997-4EFA-AE59-1630DBFB7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68704"/>
        <c:axId val="60570240"/>
      </c:barChart>
      <c:catAx>
        <c:axId val="60568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570240"/>
        <c:crosses val="autoZero"/>
        <c:auto val="1"/>
        <c:lblAlgn val="ctr"/>
        <c:lblOffset val="100"/>
        <c:noMultiLvlLbl val="0"/>
      </c:catAx>
      <c:valAx>
        <c:axId val="60570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568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8'!$B$11:$B$22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8'!$C$11:$C$22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C6D8-4C7F-A41F-135EA409C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32448"/>
        <c:axId val="60638336"/>
      </c:barChart>
      <c:catAx>
        <c:axId val="60632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638336"/>
        <c:crosses val="autoZero"/>
        <c:auto val="1"/>
        <c:lblAlgn val="ctr"/>
        <c:lblOffset val="100"/>
        <c:noMultiLvlLbl val="0"/>
      </c:catAx>
      <c:valAx>
        <c:axId val="60638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632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9'!$B$11:$B$22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9'!$C$11:$C$22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7A6-4D28-A54E-27B90565D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176256"/>
        <c:axId val="60177792"/>
      </c:barChart>
      <c:catAx>
        <c:axId val="60176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177792"/>
        <c:crosses val="autoZero"/>
        <c:auto val="1"/>
        <c:lblAlgn val="ctr"/>
        <c:lblOffset val="100"/>
        <c:noMultiLvlLbl val="0"/>
      </c:catAx>
      <c:valAx>
        <c:axId val="60177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176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D7187D8C-028C-4A88-87FA-94424526CD55@imprenal.go.cr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124681</xdr:rowOff>
    </xdr:from>
    <xdr:to>
      <xdr:col>4</xdr:col>
      <xdr:colOff>717263</xdr:colOff>
      <xdr:row>22</xdr:row>
      <xdr:rowOff>66675</xdr:rowOff>
    </xdr:to>
    <xdr:pic>
      <xdr:nvPicPr>
        <xdr:cNvPr id="2" name="1 Imagen" descr="para-viajeros-libre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124681"/>
          <a:ext cx="3670013" cy="5266469"/>
        </a:xfrm>
        <a:prstGeom prst="rect">
          <a:avLst/>
        </a:prstGeom>
      </xdr:spPr>
    </xdr:pic>
    <xdr:clientData/>
  </xdr:twoCellAnchor>
  <xdr:twoCellAnchor>
    <xdr:from>
      <xdr:col>7</xdr:col>
      <xdr:colOff>400050</xdr:colOff>
      <xdr:row>0</xdr:row>
      <xdr:rowOff>142875</xdr:rowOff>
    </xdr:from>
    <xdr:to>
      <xdr:col>12</xdr:col>
      <xdr:colOff>361950</xdr:colOff>
      <xdr:row>7</xdr:row>
      <xdr:rowOff>28575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Grp="1" noChangeArrowheads="1"/>
        </xdr:cNvSpPr>
      </xdr:nvSpPr>
      <xdr:spPr bwMode="gray">
        <a:xfrm>
          <a:off x="5734050" y="142875"/>
          <a:ext cx="37719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r" rtl="0" eaLnBrk="1" fontAlgn="base" hangingPunct="1">
            <a:spcBef>
              <a:spcPct val="0"/>
            </a:spcBef>
            <a:spcAft>
              <a:spcPct val="0"/>
            </a:spcAft>
            <a:defRPr sz="2800" b="0">
              <a:solidFill>
                <a:schemeClr val="accent1"/>
              </a:solidFill>
              <a:latin typeface="+mj-lt"/>
              <a:ea typeface="+mj-ea"/>
              <a:cs typeface="+mj-cs"/>
            </a:defRPr>
          </a:lvl1pPr>
          <a:lvl2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2pPr>
          <a:lvl3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3pPr>
          <a:lvl4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4pPr>
          <a:lvl5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5pPr>
          <a:lvl6pPr marL="4572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6pPr>
          <a:lvl7pPr marL="9144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7pPr>
          <a:lvl8pPr marL="13716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8pPr>
          <a:lvl9pPr marL="18288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9pPr>
        </a:lstStyle>
        <a:p>
          <a:r>
            <a:rPr lang="es-CR" sz="2200" b="1"/>
            <a:t>Programa de Gestión Ambiental Institucional</a:t>
          </a:r>
          <a:br>
            <a:rPr lang="es-CR" sz="2200" b="1"/>
          </a:br>
          <a:r>
            <a:rPr lang="es-CR" sz="2200" b="1"/>
            <a:t>PGAI´s</a:t>
          </a:r>
        </a:p>
      </xdr:txBody>
    </xdr:sp>
    <xdr:clientData/>
  </xdr:twoCellAnchor>
  <xdr:oneCellAnchor>
    <xdr:from>
      <xdr:col>5</xdr:col>
      <xdr:colOff>104774</xdr:colOff>
      <xdr:row>7</xdr:row>
      <xdr:rowOff>148178</xdr:rowOff>
    </xdr:from>
    <xdr:ext cx="5124451" cy="356648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14774" y="1481678"/>
          <a:ext cx="5124451" cy="356648"/>
        </a:xfrm>
        <a:prstGeom prst="rect">
          <a:avLst/>
        </a:prstGeom>
        <a:noFill/>
        <a:effectLst>
          <a:innerShdw blurRad="63500" dist="50800" dir="189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600" b="1">
              <a:solidFill>
                <a:schemeClr val="accent1"/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+mj-lt"/>
              <a:ea typeface="+mj-ea"/>
              <a:cs typeface="+mj-cs"/>
            </a:rPr>
            <a:t>CONTROL DEL CONSUMO DE AGUA (Versión 1.5)</a:t>
          </a:r>
        </a:p>
      </xdr:txBody>
    </xdr:sp>
    <xdr:clientData/>
  </xdr:oneCellAnchor>
  <xdr:twoCellAnchor editAs="oneCell">
    <xdr:from>
      <xdr:col>6</xdr:col>
      <xdr:colOff>7620</xdr:colOff>
      <xdr:row>1</xdr:row>
      <xdr:rowOff>0</xdr:rowOff>
    </xdr:from>
    <xdr:to>
      <xdr:col>7</xdr:col>
      <xdr:colOff>471543</xdr:colOff>
      <xdr:row>7</xdr:row>
      <xdr:rowOff>1785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FC6B61B-FB7D-4F44-B0F9-A5B7E95C2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182880"/>
          <a:ext cx="1248783" cy="1097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180975</xdr:rowOff>
    </xdr:from>
    <xdr:to>
      <xdr:col>6</xdr:col>
      <xdr:colOff>723900</xdr:colOff>
      <xdr:row>51</xdr:row>
      <xdr:rowOff>28575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66674</xdr:rowOff>
    </xdr:from>
    <xdr:to>
      <xdr:col>6</xdr:col>
      <xdr:colOff>695325</xdr:colOff>
      <xdr:row>51</xdr:row>
      <xdr:rowOff>190499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180975</xdr:rowOff>
    </xdr:from>
    <xdr:to>
      <xdr:col>7</xdr:col>
      <xdr:colOff>38100</xdr:colOff>
      <xdr:row>58</xdr:row>
      <xdr:rowOff>66674</xdr:rowOff>
    </xdr:to>
    <xdr:graphicFrame macro="">
      <xdr:nvGraphicFramePr>
        <xdr:cNvPr id="16387" name="1 Gráfico">
          <a:extLst>
            <a:ext uri="{FF2B5EF4-FFF2-40B4-BE49-F238E27FC236}">
              <a16:creationId xmlns:a16="http://schemas.microsoft.com/office/drawing/2014/main" id="{00000000-0008-0000-0B00-000003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58</xdr:row>
      <xdr:rowOff>142875</xdr:rowOff>
    </xdr:from>
    <xdr:to>
      <xdr:col>7</xdr:col>
      <xdr:colOff>142875</xdr:colOff>
      <xdr:row>95</xdr:row>
      <xdr:rowOff>19050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43</xdr:row>
      <xdr:rowOff>19049</xdr:rowOff>
    </xdr:from>
    <xdr:to>
      <xdr:col>7</xdr:col>
      <xdr:colOff>523874</xdr:colOff>
      <xdr:row>64</xdr:row>
      <xdr:rowOff>9524</xdr:rowOff>
    </xdr:to>
    <xdr:graphicFrame macro="">
      <xdr:nvGraphicFramePr>
        <xdr:cNvPr id="1039" name="1 Gráfico">
          <a:extLst>
            <a:ext uri="{FF2B5EF4-FFF2-40B4-BE49-F238E27FC236}">
              <a16:creationId xmlns:a16="http://schemas.microsoft.com/office/drawing/2014/main" id="{00000000-0008-0000-0C00-00000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20</xdr:row>
      <xdr:rowOff>171450</xdr:rowOff>
    </xdr:from>
    <xdr:to>
      <xdr:col>7</xdr:col>
      <xdr:colOff>504824</xdr:colOff>
      <xdr:row>41</xdr:row>
      <xdr:rowOff>161925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25</xdr:row>
      <xdr:rowOff>0</xdr:rowOff>
    </xdr:from>
    <xdr:to>
      <xdr:col>6</xdr:col>
      <xdr:colOff>609600</xdr:colOff>
      <xdr:row>48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24</xdr:row>
      <xdr:rowOff>161925</xdr:rowOff>
    </xdr:from>
    <xdr:to>
      <xdr:col>6</xdr:col>
      <xdr:colOff>704850</xdr:colOff>
      <xdr:row>52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25</xdr:row>
      <xdr:rowOff>0</xdr:rowOff>
    </xdr:from>
    <xdr:to>
      <xdr:col>6</xdr:col>
      <xdr:colOff>600075</xdr:colOff>
      <xdr:row>53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24</xdr:row>
      <xdr:rowOff>171449</xdr:rowOff>
    </xdr:from>
    <xdr:to>
      <xdr:col>6</xdr:col>
      <xdr:colOff>695326</xdr:colOff>
      <xdr:row>51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25</xdr:row>
      <xdr:rowOff>38099</xdr:rowOff>
    </xdr:from>
    <xdr:to>
      <xdr:col>6</xdr:col>
      <xdr:colOff>400050</xdr:colOff>
      <xdr:row>50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57150</xdr:rowOff>
    </xdr:from>
    <xdr:to>
      <xdr:col>6</xdr:col>
      <xdr:colOff>733425</xdr:colOff>
      <xdr:row>50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25</xdr:row>
      <xdr:rowOff>104774</xdr:rowOff>
    </xdr:from>
    <xdr:to>
      <xdr:col>6</xdr:col>
      <xdr:colOff>695325</xdr:colOff>
      <xdr:row>49</xdr:row>
      <xdr:rowOff>152399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25</xdr:row>
      <xdr:rowOff>47625</xdr:rowOff>
    </xdr:from>
    <xdr:to>
      <xdr:col>6</xdr:col>
      <xdr:colOff>695326</xdr:colOff>
      <xdr:row>46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carrillo@imprenta.go.cr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F9:M22"/>
  <sheetViews>
    <sheetView showGridLines="0" topLeftCell="A3" workbookViewId="0">
      <selection activeCell="J22" sqref="J22:M22"/>
    </sheetView>
  </sheetViews>
  <sheetFormatPr baseColWidth="10" defaultColWidth="11.44140625" defaultRowHeight="14.4" x14ac:dyDescent="0.3"/>
  <sheetData>
    <row r="9" spans="6:13" ht="23.4" x14ac:dyDescent="0.45">
      <c r="F9" s="98"/>
      <c r="G9" s="98"/>
    </row>
    <row r="11" spans="6:13" ht="21" x14ac:dyDescent="0.4">
      <c r="F11" s="49" t="s">
        <v>0</v>
      </c>
      <c r="I11" s="100" t="s">
        <v>1</v>
      </c>
      <c r="J11" s="100"/>
      <c r="K11" s="100"/>
      <c r="L11" s="100"/>
      <c r="M11" s="100"/>
    </row>
    <row r="12" spans="6:13" ht="23.4" x14ac:dyDescent="0.45">
      <c r="F12" s="50"/>
      <c r="G12" s="51"/>
      <c r="I12" s="99"/>
      <c r="J12" s="99"/>
      <c r="K12" s="99"/>
      <c r="L12" s="99"/>
    </row>
    <row r="13" spans="6:13" ht="21" x14ac:dyDescent="0.4">
      <c r="F13" s="49" t="s">
        <v>2</v>
      </c>
      <c r="I13" s="100">
        <v>1</v>
      </c>
      <c r="J13" s="100"/>
      <c r="K13" s="100"/>
      <c r="L13" s="100"/>
      <c r="M13" s="100"/>
    </row>
    <row r="14" spans="6:13" ht="23.4" x14ac:dyDescent="0.45">
      <c r="F14" s="49" t="s">
        <v>3</v>
      </c>
      <c r="G14" s="51"/>
      <c r="I14" s="101" t="s">
        <v>4</v>
      </c>
      <c r="J14" s="101"/>
      <c r="K14" s="101"/>
      <c r="L14" s="101"/>
      <c r="M14" s="101"/>
    </row>
    <row r="15" spans="6:13" ht="21" x14ac:dyDescent="0.4">
      <c r="F15" s="49" t="s">
        <v>5</v>
      </c>
      <c r="I15" s="101" t="s">
        <v>6</v>
      </c>
      <c r="J15" s="101"/>
      <c r="K15" s="101"/>
      <c r="L15" s="101"/>
      <c r="M15" s="101"/>
    </row>
    <row r="16" spans="6:13" ht="21" x14ac:dyDescent="0.4">
      <c r="F16" s="50"/>
      <c r="I16" s="99"/>
      <c r="J16" s="99"/>
      <c r="K16" s="99"/>
      <c r="L16" s="99"/>
    </row>
    <row r="17" spans="6:13" ht="21" x14ac:dyDescent="0.4">
      <c r="F17" s="49" t="s">
        <v>7</v>
      </c>
      <c r="G17" s="49"/>
      <c r="I17" s="100" t="s">
        <v>8</v>
      </c>
      <c r="J17" s="100"/>
      <c r="K17" s="100"/>
      <c r="L17" s="100"/>
      <c r="M17" s="100"/>
    </row>
    <row r="18" spans="6:13" ht="21" x14ac:dyDescent="0.4">
      <c r="F18" s="49" t="s">
        <v>5</v>
      </c>
      <c r="I18" s="101" t="s">
        <v>9</v>
      </c>
      <c r="J18" s="101"/>
      <c r="K18" s="101"/>
      <c r="L18" s="101"/>
      <c r="M18" s="101"/>
    </row>
    <row r="19" spans="6:13" ht="21" x14ac:dyDescent="0.4">
      <c r="F19" s="49" t="s">
        <v>10</v>
      </c>
      <c r="I19" s="101" t="s">
        <v>11</v>
      </c>
      <c r="J19" s="101"/>
      <c r="K19" s="101"/>
      <c r="L19" s="101"/>
      <c r="M19" s="101"/>
    </row>
    <row r="20" spans="6:13" ht="21" x14ac:dyDescent="0.4">
      <c r="F20" s="49" t="s">
        <v>12</v>
      </c>
      <c r="I20" s="102" t="s">
        <v>13</v>
      </c>
      <c r="J20" s="101"/>
      <c r="K20" s="101"/>
      <c r="L20" s="101"/>
      <c r="M20" s="101"/>
    </row>
    <row r="21" spans="6:13" ht="23.4" x14ac:dyDescent="0.45">
      <c r="G21" s="52"/>
    </row>
    <row r="22" spans="6:13" ht="23.4" x14ac:dyDescent="0.45">
      <c r="F22" s="49" t="s">
        <v>14</v>
      </c>
      <c r="G22" s="52"/>
      <c r="J22" s="100">
        <v>2023</v>
      </c>
      <c r="K22" s="100"/>
      <c r="L22" s="100"/>
      <c r="M22" s="100"/>
    </row>
  </sheetData>
  <protectedRanges>
    <protectedRange sqref="I11:L20" name="Rango1"/>
  </protectedRanges>
  <mergeCells count="12">
    <mergeCell ref="I17:M17"/>
    <mergeCell ref="I18:M18"/>
    <mergeCell ref="I19:M19"/>
    <mergeCell ref="I20:M20"/>
    <mergeCell ref="J22:M22"/>
    <mergeCell ref="F9:G9"/>
    <mergeCell ref="I12:L12"/>
    <mergeCell ref="I16:L16"/>
    <mergeCell ref="I11:M11"/>
    <mergeCell ref="I13:M13"/>
    <mergeCell ref="I14:M14"/>
    <mergeCell ref="I15:M15"/>
  </mergeCells>
  <hyperlinks>
    <hyperlink ref="I20" r:id="rId1" xr:uid="{403EAC35-825E-4234-80F0-7917CBBA9E51}"/>
  </hyperlinks>
  <pageMargins left="0.47" right="0.43" top="0.74803149606299213" bottom="0.74803149606299213" header="0.31496062992125984" footer="0.31496062992125984"/>
  <pageSetup paperSize="9" scale="90" fitToWidth="0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H24"/>
  <sheetViews>
    <sheetView showGridLines="0" zoomScaleNormal="100" workbookViewId="0">
      <selection activeCell="G3" sqref="G1:G1048576"/>
    </sheetView>
  </sheetViews>
  <sheetFormatPr baseColWidth="10" defaultColWidth="11.44140625" defaultRowHeight="14.4" x14ac:dyDescent="0.3"/>
  <cols>
    <col min="1" max="2" width="12.6640625" customWidth="1"/>
    <col min="3" max="3" width="13.6640625" customWidth="1"/>
    <col min="4" max="4" width="14" customWidth="1"/>
    <col min="5" max="5" width="15.6640625" customWidth="1"/>
    <col min="6" max="6" width="22.5546875" customWidth="1"/>
    <col min="7" max="7" width="13.6640625" customWidth="1"/>
  </cols>
  <sheetData>
    <row r="1" spans="1:8" x14ac:dyDescent="0.3">
      <c r="A1" s="103" t="s">
        <v>46</v>
      </c>
      <c r="B1" s="103"/>
      <c r="C1" s="104" t="str">
        <f>IF('Datos Generales'!I11="","",'Datos Generales'!I11)</f>
        <v>Imprenta Nacional</v>
      </c>
      <c r="D1" s="104"/>
      <c r="E1" s="104"/>
      <c r="F1" s="104"/>
      <c r="G1" s="104"/>
    </row>
    <row r="2" spans="1:8" x14ac:dyDescent="0.3">
      <c r="A2" s="103" t="s">
        <v>16</v>
      </c>
      <c r="B2" s="103"/>
      <c r="C2" s="104"/>
      <c r="D2" s="104"/>
      <c r="E2" s="104"/>
      <c r="F2" s="104"/>
      <c r="G2" s="104"/>
    </row>
    <row r="3" spans="1:8" x14ac:dyDescent="0.3">
      <c r="A3" s="103" t="s">
        <v>17</v>
      </c>
      <c r="B3" s="103"/>
      <c r="C3" s="18">
        <f>IF('Datos Generales'!J22="","",'Datos Generales'!J22)</f>
        <v>2023</v>
      </c>
      <c r="D3" s="18"/>
      <c r="E3" s="18"/>
      <c r="F3" s="18"/>
      <c r="G3" s="18"/>
    </row>
    <row r="4" spans="1:8" x14ac:dyDescent="0.3">
      <c r="A4" s="103" t="s">
        <v>18</v>
      </c>
      <c r="B4" s="103"/>
      <c r="C4" s="104"/>
      <c r="D4" s="104"/>
      <c r="E4" s="104"/>
      <c r="F4" s="104"/>
      <c r="G4" s="104"/>
    </row>
    <row r="5" spans="1:8" x14ac:dyDescent="0.3">
      <c r="A5" s="103" t="s">
        <v>19</v>
      </c>
      <c r="B5" s="103"/>
      <c r="C5" s="104"/>
      <c r="D5" s="104"/>
      <c r="E5" s="104"/>
      <c r="F5" s="104"/>
      <c r="G5" s="104"/>
    </row>
    <row r="6" spans="1:8" x14ac:dyDescent="0.3">
      <c r="A6" s="103" t="s">
        <v>20</v>
      </c>
      <c r="B6" s="103"/>
      <c r="C6" s="105"/>
      <c r="D6" s="105"/>
      <c r="E6" s="105"/>
      <c r="F6" s="105"/>
      <c r="G6" s="105"/>
      <c r="H6" s="22"/>
    </row>
    <row r="7" spans="1:8" ht="18" customHeight="1" x14ac:dyDescent="0.3">
      <c r="A7" s="23"/>
      <c r="B7" s="23"/>
      <c r="C7" s="109" t="s">
        <v>22</v>
      </c>
      <c r="D7" s="109"/>
      <c r="E7" s="109"/>
      <c r="F7" s="109"/>
      <c r="G7" s="109"/>
      <c r="H7" s="41"/>
    </row>
    <row r="8" spans="1:8" ht="15.75" customHeight="1" x14ac:dyDescent="0.3">
      <c r="C8" s="110"/>
      <c r="D8" s="110"/>
      <c r="E8" s="110"/>
      <c r="F8" s="110"/>
      <c r="G8" s="110"/>
      <c r="H8" s="41"/>
    </row>
    <row r="10" spans="1:8" ht="37.5" customHeight="1" thickBot="1" x14ac:dyDescent="0.35">
      <c r="B10" s="25" t="s">
        <v>23</v>
      </c>
      <c r="C10" s="26" t="s">
        <v>44</v>
      </c>
      <c r="D10" s="26" t="s">
        <v>25</v>
      </c>
      <c r="E10" s="26" t="s">
        <v>26</v>
      </c>
      <c r="F10" s="27" t="s">
        <v>45</v>
      </c>
      <c r="G10" s="77" t="s">
        <v>28</v>
      </c>
    </row>
    <row r="11" spans="1:8" x14ac:dyDescent="0.3">
      <c r="B11" s="42" t="s">
        <v>29</v>
      </c>
      <c r="C11" s="3"/>
      <c r="D11" s="4"/>
      <c r="E11" s="3"/>
      <c r="F11" s="5" t="str">
        <f t="shared" ref="F11:F22" si="0">IF(C11=0,"",C11/E11)</f>
        <v/>
      </c>
      <c r="G11" s="6"/>
    </row>
    <row r="12" spans="1:8" x14ac:dyDescent="0.3">
      <c r="B12" s="43" t="s">
        <v>30</v>
      </c>
      <c r="C12" s="1"/>
      <c r="D12" s="2"/>
      <c r="E12" s="1"/>
      <c r="F12" s="6" t="str">
        <f t="shared" si="0"/>
        <v/>
      </c>
      <c r="G12" s="6"/>
    </row>
    <row r="13" spans="1:8" x14ac:dyDescent="0.3">
      <c r="B13" s="43" t="s">
        <v>31</v>
      </c>
      <c r="C13" s="1"/>
      <c r="D13" s="2"/>
      <c r="E13" s="1"/>
      <c r="F13" s="6" t="str">
        <f t="shared" si="0"/>
        <v/>
      </c>
      <c r="G13" s="6"/>
    </row>
    <row r="14" spans="1:8" x14ac:dyDescent="0.3">
      <c r="B14" s="43" t="s">
        <v>32</v>
      </c>
      <c r="C14" s="1"/>
      <c r="D14" s="2"/>
      <c r="E14" s="1"/>
      <c r="F14" s="6" t="str">
        <f t="shared" si="0"/>
        <v/>
      </c>
      <c r="G14" s="6"/>
    </row>
    <row r="15" spans="1:8" x14ac:dyDescent="0.3">
      <c r="B15" s="43" t="s">
        <v>33</v>
      </c>
      <c r="C15" s="1"/>
      <c r="D15" s="2"/>
      <c r="E15" s="1"/>
      <c r="F15" s="6" t="str">
        <f t="shared" si="0"/>
        <v/>
      </c>
      <c r="G15" s="6"/>
    </row>
    <row r="16" spans="1:8" x14ac:dyDescent="0.3">
      <c r="B16" s="43" t="s">
        <v>34</v>
      </c>
      <c r="C16" s="1"/>
      <c r="D16" s="2"/>
      <c r="E16" s="1"/>
      <c r="F16" s="6" t="str">
        <f t="shared" si="0"/>
        <v/>
      </c>
      <c r="G16" s="6"/>
    </row>
    <row r="17" spans="2:7" x14ac:dyDescent="0.3">
      <c r="B17" s="43" t="s">
        <v>35</v>
      </c>
      <c r="C17" s="1"/>
      <c r="D17" s="2"/>
      <c r="E17" s="1"/>
      <c r="F17" s="6" t="str">
        <f t="shared" si="0"/>
        <v/>
      </c>
      <c r="G17" s="6"/>
    </row>
    <row r="18" spans="2:7" x14ac:dyDescent="0.3">
      <c r="B18" s="43" t="s">
        <v>36</v>
      </c>
      <c r="C18" s="1"/>
      <c r="D18" s="7"/>
      <c r="E18" s="1"/>
      <c r="F18" s="6" t="str">
        <f t="shared" si="0"/>
        <v/>
      </c>
      <c r="G18" s="6"/>
    </row>
    <row r="19" spans="2:7" x14ac:dyDescent="0.3">
      <c r="B19" s="43" t="s">
        <v>37</v>
      </c>
      <c r="C19" s="1"/>
      <c r="D19" s="2"/>
      <c r="E19" s="1"/>
      <c r="F19" s="6" t="str">
        <f t="shared" si="0"/>
        <v/>
      </c>
      <c r="G19" s="6"/>
    </row>
    <row r="20" spans="2:7" x14ac:dyDescent="0.3">
      <c r="B20" s="43" t="s">
        <v>38</v>
      </c>
      <c r="C20" s="1"/>
      <c r="D20" s="2"/>
      <c r="E20" s="1"/>
      <c r="F20" s="6" t="str">
        <f t="shared" si="0"/>
        <v/>
      </c>
      <c r="G20" s="6"/>
    </row>
    <row r="21" spans="2:7" x14ac:dyDescent="0.3">
      <c r="B21" s="43" t="s">
        <v>39</v>
      </c>
      <c r="C21" s="8"/>
      <c r="D21" s="9"/>
      <c r="E21" s="8"/>
      <c r="F21" s="6" t="str">
        <f t="shared" si="0"/>
        <v/>
      </c>
      <c r="G21" s="6"/>
    </row>
    <row r="22" spans="2:7" ht="15" thickBot="1" x14ac:dyDescent="0.35">
      <c r="B22" s="44" t="s">
        <v>40</v>
      </c>
      <c r="C22" s="10"/>
      <c r="D22" s="11"/>
      <c r="E22" s="10"/>
      <c r="F22" s="12" t="str">
        <f t="shared" si="0"/>
        <v/>
      </c>
      <c r="G22" s="12"/>
    </row>
    <row r="23" spans="2:7" x14ac:dyDescent="0.3">
      <c r="B23" s="31" t="s">
        <v>41</v>
      </c>
      <c r="C23" s="32" t="str">
        <f>IF(SUM(C11:C22)=0,"",SUM(C11:C22))</f>
        <v/>
      </c>
      <c r="D23" s="33" t="str">
        <f>IF(SUM(D11:D22)=0,"",SUM(D11:D22))</f>
        <v/>
      </c>
      <c r="E23" s="45" t="s">
        <v>42</v>
      </c>
      <c r="F23" s="13" t="s">
        <v>42</v>
      </c>
      <c r="G23" s="35"/>
    </row>
    <row r="24" spans="2:7" ht="15" thickBot="1" x14ac:dyDescent="0.35">
      <c r="B24" s="36" t="s">
        <v>43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46" t="str">
        <f>IF(SUM(E11:E22)=0,"",AVERAGE(E11:E22))</f>
        <v/>
      </c>
      <c r="F24" s="14" t="str">
        <f>IF(SUM(F11:F22)=0,"",AVERAGE(F11:F22))</f>
        <v/>
      </c>
      <c r="G24" s="39"/>
    </row>
  </sheetData>
  <sheetProtection sheet="1" objects="1" scenarios="1"/>
  <protectedRanges>
    <protectedRange sqref="D11:E22 C11:C14 C16:C22" name="Rango3"/>
    <protectedRange sqref="D1:E5" name="Rango2"/>
    <protectedRange sqref="D6:E7 F6:G8" name="Rango2_1"/>
  </protectedRanges>
  <mergeCells count="12">
    <mergeCell ref="A4:B4"/>
    <mergeCell ref="A5:B5"/>
    <mergeCell ref="A6:B6"/>
    <mergeCell ref="C6:G6"/>
    <mergeCell ref="C7:G8"/>
    <mergeCell ref="C5:G5"/>
    <mergeCell ref="C4:G4"/>
    <mergeCell ref="C2:G2"/>
    <mergeCell ref="C1:G1"/>
    <mergeCell ref="A1:B1"/>
    <mergeCell ref="A2:B2"/>
    <mergeCell ref="A3:B3"/>
  </mergeCells>
  <phoneticPr fontId="3" type="noConversion"/>
  <printOptions horizontalCentered="1"/>
  <pageMargins left="0.43307086614173229" right="0.47244094488188981" top="0.74803149606299213" bottom="0.74803149606299213" header="0.31496062992125984" footer="0.31496062992125984"/>
  <pageSetup paperSize="9" scale="90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H24"/>
  <sheetViews>
    <sheetView showGridLines="0" zoomScaleNormal="100" workbookViewId="0">
      <selection activeCell="I19" sqref="I19"/>
    </sheetView>
  </sheetViews>
  <sheetFormatPr baseColWidth="10" defaultColWidth="11.44140625" defaultRowHeight="14.4" x14ac:dyDescent="0.3"/>
  <cols>
    <col min="1" max="2" width="12.6640625" customWidth="1"/>
    <col min="3" max="4" width="13.5546875" customWidth="1"/>
    <col min="5" max="5" width="15.6640625" customWidth="1"/>
    <col min="6" max="6" width="23.5546875" customWidth="1"/>
    <col min="7" max="7" width="13.6640625" customWidth="1"/>
  </cols>
  <sheetData>
    <row r="1" spans="1:8" x14ac:dyDescent="0.3">
      <c r="A1" s="103" t="s">
        <v>46</v>
      </c>
      <c r="B1" s="103"/>
      <c r="C1" s="104" t="str">
        <f>IF('Datos Generales'!I11="","",'Datos Generales'!I11)</f>
        <v>Imprenta Nacional</v>
      </c>
      <c r="D1" s="104"/>
      <c r="E1" s="104"/>
      <c r="F1" s="104"/>
      <c r="G1" s="104"/>
    </row>
    <row r="2" spans="1:8" x14ac:dyDescent="0.3">
      <c r="A2" s="103" t="s">
        <v>16</v>
      </c>
      <c r="B2" s="103"/>
      <c r="C2" s="104"/>
      <c r="D2" s="104"/>
      <c r="E2" s="104"/>
      <c r="F2" s="104"/>
      <c r="G2" s="104"/>
    </row>
    <row r="3" spans="1:8" x14ac:dyDescent="0.3">
      <c r="A3" s="103" t="s">
        <v>17</v>
      </c>
      <c r="B3" s="103"/>
      <c r="C3" s="104">
        <f>IF('Datos Generales'!J22="","",'Datos Generales'!J22)</f>
        <v>2023</v>
      </c>
      <c r="D3" s="104"/>
      <c r="E3" s="104"/>
      <c r="F3" s="104"/>
      <c r="G3" s="104"/>
    </row>
    <row r="4" spans="1:8" x14ac:dyDescent="0.3">
      <c r="A4" s="103" t="s">
        <v>18</v>
      </c>
      <c r="B4" s="103"/>
      <c r="C4" s="104"/>
      <c r="D4" s="104"/>
      <c r="E4" s="104"/>
      <c r="F4" s="104"/>
      <c r="G4" s="104"/>
    </row>
    <row r="5" spans="1:8" x14ac:dyDescent="0.3">
      <c r="A5" s="103" t="s">
        <v>19</v>
      </c>
      <c r="B5" s="103"/>
      <c r="C5" s="104"/>
      <c r="D5" s="104"/>
      <c r="E5" s="104"/>
      <c r="F5" s="104"/>
      <c r="G5" s="104"/>
    </row>
    <row r="6" spans="1:8" x14ac:dyDescent="0.3">
      <c r="A6" s="103" t="s">
        <v>20</v>
      </c>
      <c r="B6" s="103"/>
      <c r="C6" s="105"/>
      <c r="D6" s="105"/>
      <c r="E6" s="105"/>
      <c r="F6" s="105"/>
      <c r="G6" s="105"/>
      <c r="H6" s="22"/>
    </row>
    <row r="7" spans="1:8" ht="18.75" customHeight="1" x14ac:dyDescent="0.3">
      <c r="A7" s="23"/>
      <c r="B7" s="23"/>
      <c r="C7" s="109" t="s">
        <v>22</v>
      </c>
      <c r="D7" s="109"/>
      <c r="E7" s="109"/>
      <c r="F7" s="109"/>
      <c r="G7" s="109"/>
      <c r="H7" s="41"/>
    </row>
    <row r="8" spans="1:8" ht="15.75" customHeight="1" x14ac:dyDescent="0.3">
      <c r="C8" s="110"/>
      <c r="D8" s="110"/>
      <c r="E8" s="110"/>
      <c r="F8" s="110"/>
      <c r="G8" s="110"/>
      <c r="H8" s="41"/>
    </row>
    <row r="10" spans="1:8" ht="29.4" thickBot="1" x14ac:dyDescent="0.35">
      <c r="B10" s="25" t="s">
        <v>23</v>
      </c>
      <c r="C10" s="26" t="s">
        <v>44</v>
      </c>
      <c r="D10" s="26" t="s">
        <v>25</v>
      </c>
      <c r="E10" s="26" t="s">
        <v>26</v>
      </c>
      <c r="F10" s="27" t="s">
        <v>45</v>
      </c>
      <c r="G10" s="77" t="s">
        <v>28</v>
      </c>
    </row>
    <row r="11" spans="1:8" x14ac:dyDescent="0.3">
      <c r="B11" s="42" t="s">
        <v>29</v>
      </c>
      <c r="C11" s="3"/>
      <c r="D11" s="4"/>
      <c r="E11" s="3"/>
      <c r="F11" s="5" t="str">
        <f t="shared" ref="F11:F22" si="0">IF(C11=0,"",C11/E11)</f>
        <v/>
      </c>
      <c r="G11" s="6"/>
    </row>
    <row r="12" spans="1:8" x14ac:dyDescent="0.3">
      <c r="B12" s="43" t="s">
        <v>30</v>
      </c>
      <c r="C12" s="1"/>
      <c r="D12" s="2"/>
      <c r="E12" s="1"/>
      <c r="F12" s="6" t="str">
        <f t="shared" si="0"/>
        <v/>
      </c>
      <c r="G12" s="6"/>
    </row>
    <row r="13" spans="1:8" x14ac:dyDescent="0.3">
      <c r="B13" s="43" t="s">
        <v>31</v>
      </c>
      <c r="C13" s="1"/>
      <c r="D13" s="2"/>
      <c r="E13" s="1"/>
      <c r="F13" s="6" t="str">
        <f t="shared" si="0"/>
        <v/>
      </c>
      <c r="G13" s="6"/>
    </row>
    <row r="14" spans="1:8" x14ac:dyDescent="0.3">
      <c r="B14" s="43" t="s">
        <v>32</v>
      </c>
      <c r="C14" s="1"/>
      <c r="D14" s="2"/>
      <c r="E14" s="1"/>
      <c r="F14" s="6" t="str">
        <f t="shared" si="0"/>
        <v/>
      </c>
      <c r="G14" s="6"/>
    </row>
    <row r="15" spans="1:8" x14ac:dyDescent="0.3">
      <c r="B15" s="43" t="s">
        <v>33</v>
      </c>
      <c r="C15" s="1"/>
      <c r="D15" s="2"/>
      <c r="E15" s="1"/>
      <c r="F15" s="6" t="str">
        <f t="shared" si="0"/>
        <v/>
      </c>
      <c r="G15" s="6"/>
    </row>
    <row r="16" spans="1:8" x14ac:dyDescent="0.3">
      <c r="B16" s="43" t="s">
        <v>34</v>
      </c>
      <c r="C16" s="1"/>
      <c r="D16" s="2"/>
      <c r="E16" s="1"/>
      <c r="F16" s="6" t="str">
        <f t="shared" si="0"/>
        <v/>
      </c>
      <c r="G16" s="6"/>
    </row>
    <row r="17" spans="2:7" x14ac:dyDescent="0.3">
      <c r="B17" s="43" t="s">
        <v>35</v>
      </c>
      <c r="C17" s="1"/>
      <c r="D17" s="2"/>
      <c r="E17" s="1"/>
      <c r="F17" s="6" t="str">
        <f t="shared" si="0"/>
        <v/>
      </c>
      <c r="G17" s="6"/>
    </row>
    <row r="18" spans="2:7" x14ac:dyDescent="0.3">
      <c r="B18" s="43" t="s">
        <v>36</v>
      </c>
      <c r="C18" s="1"/>
      <c r="D18" s="7"/>
      <c r="E18" s="1"/>
      <c r="F18" s="6" t="str">
        <f t="shared" si="0"/>
        <v/>
      </c>
      <c r="G18" s="6"/>
    </row>
    <row r="19" spans="2:7" x14ac:dyDescent="0.3">
      <c r="B19" s="43" t="s">
        <v>37</v>
      </c>
      <c r="C19" s="1"/>
      <c r="D19" s="2"/>
      <c r="E19" s="1"/>
      <c r="F19" s="6" t="str">
        <f t="shared" si="0"/>
        <v/>
      </c>
      <c r="G19" s="6"/>
    </row>
    <row r="20" spans="2:7" x14ac:dyDescent="0.3">
      <c r="B20" s="43" t="s">
        <v>38</v>
      </c>
      <c r="C20" s="1"/>
      <c r="D20" s="2"/>
      <c r="E20" s="1"/>
      <c r="F20" s="6" t="str">
        <f t="shared" si="0"/>
        <v/>
      </c>
      <c r="G20" s="6"/>
    </row>
    <row r="21" spans="2:7" x14ac:dyDescent="0.3">
      <c r="B21" s="43" t="s">
        <v>39</v>
      </c>
      <c r="C21" s="8"/>
      <c r="D21" s="9"/>
      <c r="E21" s="8"/>
      <c r="F21" s="6" t="str">
        <f>IF(C21=0,"",C21/E21)</f>
        <v/>
      </c>
      <c r="G21" s="6"/>
    </row>
    <row r="22" spans="2:7" ht="15" thickBot="1" x14ac:dyDescent="0.35">
      <c r="B22" s="44" t="s">
        <v>40</v>
      </c>
      <c r="C22" s="10"/>
      <c r="D22" s="11"/>
      <c r="E22" s="10"/>
      <c r="F22" s="12" t="str">
        <f t="shared" si="0"/>
        <v/>
      </c>
      <c r="G22" s="12"/>
    </row>
    <row r="23" spans="2:7" x14ac:dyDescent="0.3">
      <c r="B23" s="31" t="s">
        <v>41</v>
      </c>
      <c r="C23" s="32" t="str">
        <f>IF(SUM(C11:C22)=0,"",SUM(C11:C22))</f>
        <v/>
      </c>
      <c r="D23" s="33" t="str">
        <f>IF(SUM(D11:D22)=0,"",SUM(D11:D22))</f>
        <v/>
      </c>
      <c r="E23" s="45" t="s">
        <v>42</v>
      </c>
      <c r="F23" s="13" t="s">
        <v>42</v>
      </c>
      <c r="G23" s="35"/>
    </row>
    <row r="24" spans="2:7" ht="15" thickBot="1" x14ac:dyDescent="0.35">
      <c r="B24" s="36" t="s">
        <v>43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46" t="str">
        <f>IF(SUM(E11:E22)=0,"",AVERAGE(E11:E22))</f>
        <v/>
      </c>
      <c r="F24" s="14" t="str">
        <f>IF(SUM(F11:F22)=0,"",AVERAGE(F11:F22))</f>
        <v/>
      </c>
      <c r="G24" s="39"/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3">
    <mergeCell ref="A4:B4"/>
    <mergeCell ref="A5:B5"/>
    <mergeCell ref="A6:B6"/>
    <mergeCell ref="C6:G6"/>
    <mergeCell ref="C7:G8"/>
    <mergeCell ref="C5:G5"/>
    <mergeCell ref="C4:G4"/>
    <mergeCell ref="C3:G3"/>
    <mergeCell ref="C2:G2"/>
    <mergeCell ref="C1:G1"/>
    <mergeCell ref="A1:B1"/>
    <mergeCell ref="A2:B2"/>
    <mergeCell ref="A3:B3"/>
  </mergeCells>
  <phoneticPr fontId="3" type="noConversion"/>
  <printOptions horizontalCentered="1"/>
  <pageMargins left="0.47244094488188981" right="0.35433070866141736" top="0.74803149606299213" bottom="0.74803149606299213" header="0.31496062992125984" footer="0.31496062992125984"/>
  <pageSetup paperSize="9" scale="90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19"/>
  <sheetViews>
    <sheetView zoomScaleNormal="100" workbookViewId="0">
      <selection activeCell="I9" sqref="I9"/>
    </sheetView>
  </sheetViews>
  <sheetFormatPr baseColWidth="10" defaultColWidth="11.44140625" defaultRowHeight="14.4" x14ac:dyDescent="0.3"/>
  <cols>
    <col min="1" max="1" width="31" style="53" customWidth="1"/>
    <col min="2" max="2" width="15.6640625" style="53" customWidth="1"/>
    <col min="3" max="4" width="17.5546875" style="53" customWidth="1"/>
    <col min="5" max="5" width="26.6640625" style="53" customWidth="1"/>
    <col min="6" max="16384" width="11.44140625" style="53"/>
  </cols>
  <sheetData>
    <row r="2" spans="1:6" x14ac:dyDescent="0.3">
      <c r="A2" s="118" t="s">
        <v>47</v>
      </c>
      <c r="B2" s="118"/>
      <c r="C2" s="116" t="str">
        <f>IF('Datos Generales'!I11="","",'Datos Generales'!I11)</f>
        <v>Imprenta Nacional</v>
      </c>
      <c r="D2" s="116"/>
      <c r="E2" s="116"/>
      <c r="F2" s="116"/>
    </row>
    <row r="3" spans="1:6" x14ac:dyDescent="0.3">
      <c r="A3" s="118" t="s">
        <v>48</v>
      </c>
      <c r="B3" s="118"/>
      <c r="C3" s="117"/>
      <c r="D3" s="117"/>
      <c r="E3" s="117"/>
      <c r="F3" s="117"/>
    </row>
    <row r="4" spans="1:6" x14ac:dyDescent="0.3">
      <c r="A4" s="54"/>
      <c r="B4" s="54"/>
      <c r="C4" s="55"/>
      <c r="D4" s="55"/>
      <c r="E4" s="55"/>
      <c r="F4" s="55"/>
    </row>
    <row r="5" spans="1:6" ht="15" thickBot="1" x14ac:dyDescent="0.35"/>
    <row r="6" spans="1:6" x14ac:dyDescent="0.3">
      <c r="A6" s="112" t="s">
        <v>49</v>
      </c>
      <c r="B6" s="113"/>
      <c r="C6" s="113"/>
      <c r="D6" s="114"/>
      <c r="E6" s="115"/>
    </row>
    <row r="7" spans="1:6" ht="50.25" customHeight="1" thickBot="1" x14ac:dyDescent="0.35">
      <c r="A7" s="56" t="s">
        <v>50</v>
      </c>
      <c r="B7" s="57" t="s">
        <v>51</v>
      </c>
      <c r="C7" s="57" t="s">
        <v>52</v>
      </c>
      <c r="D7" s="58" t="s">
        <v>53</v>
      </c>
      <c r="E7" s="59" t="s">
        <v>54</v>
      </c>
    </row>
    <row r="8" spans="1:6" x14ac:dyDescent="0.3">
      <c r="A8" s="79" t="str">
        <f>IF('edificio 1'!$C$2="","",'edificio 1'!$C$2)</f>
        <v>Imprenta Nacional</v>
      </c>
      <c r="B8" s="80">
        <f>'edificio 1'!C24</f>
        <v>105.08333333333333</v>
      </c>
      <c r="C8" s="81">
        <f>'edificio 1'!$D$24</f>
        <v>226932</v>
      </c>
      <c r="D8" s="82">
        <f>'edificio 1'!E$24</f>
        <v>155</v>
      </c>
      <c r="E8" s="60">
        <f>IF(B8=" "," ",B8/D8)</f>
        <v>0.67795698924731185</v>
      </c>
    </row>
    <row r="9" spans="1:6" x14ac:dyDescent="0.3">
      <c r="A9" s="83" t="str">
        <f>IF('edificio 2'!C2="","",'edificio 2'!C2)</f>
        <v/>
      </c>
      <c r="B9" s="84" t="str">
        <f>'edificio 2'!C24</f>
        <v xml:space="preserve"> </v>
      </c>
      <c r="C9" s="85" t="str">
        <f>'edificio 2'!$D$24</f>
        <v xml:space="preserve"> </v>
      </c>
      <c r="D9" s="86" t="str">
        <f>'edificio 2'!E$24</f>
        <v/>
      </c>
      <c r="E9" s="61" t="str">
        <f t="shared" ref="E9:E17" si="0">IF(B9=" "," ",B9/D9)</f>
        <v xml:space="preserve"> </v>
      </c>
    </row>
    <row r="10" spans="1:6" x14ac:dyDescent="0.3">
      <c r="A10" s="83" t="str">
        <f>IF('edificio 3'!$C$2="","",'edificio 3'!$C$2)</f>
        <v/>
      </c>
      <c r="B10" s="84" t="str">
        <f>'edificio 3'!C24</f>
        <v xml:space="preserve"> </v>
      </c>
      <c r="C10" s="85" t="str">
        <f>'edificio 3'!$D$24</f>
        <v xml:space="preserve"> </v>
      </c>
      <c r="D10" s="86" t="str">
        <f>'edificio 3'!E$24</f>
        <v/>
      </c>
      <c r="E10" s="87" t="str">
        <f t="shared" si="0"/>
        <v xml:space="preserve"> </v>
      </c>
    </row>
    <row r="11" spans="1:6" x14ac:dyDescent="0.3">
      <c r="A11" s="83" t="str">
        <f>IF('edificio 4'!$C$2="","",'edificio 4'!$C$2)</f>
        <v/>
      </c>
      <c r="B11" s="84" t="str">
        <f>'edificio 4'!$C$24</f>
        <v xml:space="preserve"> </v>
      </c>
      <c r="C11" s="85" t="str">
        <f>'edificio 4'!$D$24</f>
        <v xml:space="preserve"> </v>
      </c>
      <c r="D11" s="86" t="str">
        <f>'edificio 4'!E$24</f>
        <v/>
      </c>
      <c r="E11" s="87" t="str">
        <f t="shared" si="0"/>
        <v xml:space="preserve"> </v>
      </c>
    </row>
    <row r="12" spans="1:6" x14ac:dyDescent="0.3">
      <c r="A12" s="83" t="str">
        <f>IF('edificio 5'!$C$2="","",'edificio 5'!$C$2)</f>
        <v/>
      </c>
      <c r="B12" s="84" t="str">
        <f>'edificio 5'!$C$24</f>
        <v xml:space="preserve"> </v>
      </c>
      <c r="C12" s="85" t="str">
        <f>'edificio 5'!$D$24</f>
        <v xml:space="preserve"> </v>
      </c>
      <c r="D12" s="86" t="str">
        <f>'edificio 5'!E$24</f>
        <v/>
      </c>
      <c r="E12" s="87" t="str">
        <f t="shared" si="0"/>
        <v xml:space="preserve"> </v>
      </c>
    </row>
    <row r="13" spans="1:6" x14ac:dyDescent="0.3">
      <c r="A13" s="83" t="str">
        <f>IF('edificio 6'!$C$2="","",'edificio 6'!$C$2)</f>
        <v/>
      </c>
      <c r="B13" s="84" t="str">
        <f>'edificio 6'!$C$24</f>
        <v xml:space="preserve"> </v>
      </c>
      <c r="C13" s="85" t="str">
        <f>'edificio 6'!$D$24</f>
        <v xml:space="preserve"> </v>
      </c>
      <c r="D13" s="86" t="str">
        <f>'edificio 6'!E$24</f>
        <v/>
      </c>
      <c r="E13" s="87" t="str">
        <f t="shared" si="0"/>
        <v xml:space="preserve"> </v>
      </c>
    </row>
    <row r="14" spans="1:6" x14ac:dyDescent="0.3">
      <c r="A14" s="83" t="str">
        <f>IF('edificio 7'!$C$2="","",'edificio 7'!$C$2)</f>
        <v/>
      </c>
      <c r="B14" s="84" t="str">
        <f>'edificio 7'!$C$24</f>
        <v xml:space="preserve"> </v>
      </c>
      <c r="C14" s="85" t="str">
        <f>'edificio 7'!$D$24</f>
        <v xml:space="preserve"> </v>
      </c>
      <c r="D14" s="86" t="str">
        <f>'edificio 7'!E$24</f>
        <v/>
      </c>
      <c r="E14" s="87" t="str">
        <f t="shared" si="0"/>
        <v xml:space="preserve"> </v>
      </c>
    </row>
    <row r="15" spans="1:6" x14ac:dyDescent="0.3">
      <c r="A15" s="83" t="str">
        <f>IF('edificio 8'!$C$2="","",'edificio 8'!$C$2)</f>
        <v/>
      </c>
      <c r="B15" s="84" t="str">
        <f>'edificio 8'!$C$24</f>
        <v xml:space="preserve"> </v>
      </c>
      <c r="C15" s="85" t="str">
        <f>'edificio 8'!$D$24</f>
        <v xml:space="preserve"> </v>
      </c>
      <c r="D15" s="86" t="str">
        <f>'edificio 8'!E$24</f>
        <v/>
      </c>
      <c r="E15" s="87" t="str">
        <f t="shared" si="0"/>
        <v xml:space="preserve"> </v>
      </c>
    </row>
    <row r="16" spans="1:6" x14ac:dyDescent="0.3">
      <c r="A16" s="83" t="str">
        <f>IF('edificio 9'!$C$2="","",'edificio 9'!$C$2)</f>
        <v/>
      </c>
      <c r="B16" s="84" t="str">
        <f>'edificio 9'!$C$24</f>
        <v xml:space="preserve"> </v>
      </c>
      <c r="C16" s="85" t="str">
        <f>'edificio 9'!$D$24</f>
        <v xml:space="preserve"> </v>
      </c>
      <c r="D16" s="86" t="str">
        <f>'edificio 9'!E$24</f>
        <v/>
      </c>
      <c r="E16" s="87" t="str">
        <f t="shared" si="0"/>
        <v xml:space="preserve"> </v>
      </c>
    </row>
    <row r="17" spans="1:5" ht="15" thickBot="1" x14ac:dyDescent="0.35">
      <c r="A17" s="88" t="str">
        <f>IF('edificio 10'!$C$2="","",'edificio 10'!$C$2)</f>
        <v/>
      </c>
      <c r="B17" s="89" t="str">
        <f>'edificio 10'!$C$24</f>
        <v xml:space="preserve"> </v>
      </c>
      <c r="C17" s="90" t="str">
        <f>'edificio 10'!$D$24</f>
        <v xml:space="preserve"> </v>
      </c>
      <c r="D17" s="91" t="str">
        <f>'edificio 10'!E$24</f>
        <v/>
      </c>
      <c r="E17" s="92" t="str">
        <f t="shared" si="0"/>
        <v xml:space="preserve"> </v>
      </c>
    </row>
    <row r="18" spans="1:5" x14ac:dyDescent="0.3">
      <c r="A18" s="93" t="s">
        <v>55</v>
      </c>
      <c r="B18" s="62">
        <f>SUM(B8:B17)</f>
        <v>105.08333333333333</v>
      </c>
      <c r="C18" s="63">
        <f>SUM(C8:C17)</f>
        <v>226932</v>
      </c>
      <c r="D18" s="64">
        <f>SUM(D8:D17)</f>
        <v>155</v>
      </c>
      <c r="E18" s="65" t="s">
        <v>42</v>
      </c>
    </row>
    <row r="19" spans="1:5" ht="15" thickBot="1" x14ac:dyDescent="0.35">
      <c r="A19" s="66" t="s">
        <v>56</v>
      </c>
      <c r="B19" s="67" t="s">
        <v>42</v>
      </c>
      <c r="C19" s="67" t="s">
        <v>42</v>
      </c>
      <c r="D19" s="67" t="s">
        <v>42</v>
      </c>
      <c r="E19" s="67">
        <f>IF(B18="","",B18/D18)</f>
        <v>0.67795698924731185</v>
      </c>
    </row>
  </sheetData>
  <sheetProtection sheet="1" objects="1" scenarios="1"/>
  <mergeCells count="5">
    <mergeCell ref="A6:E6"/>
    <mergeCell ref="C2:F2"/>
    <mergeCell ref="C3:F3"/>
    <mergeCell ref="A2:B2"/>
    <mergeCell ref="A3:B3"/>
  </mergeCells>
  <phoneticPr fontId="3" type="noConversion"/>
  <pageMargins left="0.70866141732283472" right="0.70866141732283472" top="0.47244094488188981" bottom="0.5" header="0.31496062992125984" footer="0.31496062992125984"/>
  <pageSetup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20"/>
  <sheetViews>
    <sheetView workbookViewId="0">
      <selection activeCell="B7" sqref="B7"/>
    </sheetView>
  </sheetViews>
  <sheetFormatPr baseColWidth="10" defaultColWidth="11.44140625" defaultRowHeight="14.4" x14ac:dyDescent="0.3"/>
  <cols>
    <col min="1" max="1" width="18.33203125" style="53" customWidth="1"/>
    <col min="2" max="2" width="13.44140625" style="53" customWidth="1"/>
    <col min="3" max="3" width="16.6640625" style="53" customWidth="1"/>
    <col min="4" max="4" width="13.33203125" style="53" customWidth="1"/>
    <col min="5" max="5" width="18.88671875" style="53" customWidth="1"/>
    <col min="6" max="16384" width="11.44140625" style="53"/>
  </cols>
  <sheetData>
    <row r="2" spans="1:5" x14ac:dyDescent="0.3">
      <c r="A2" s="118" t="s">
        <v>47</v>
      </c>
      <c r="B2" s="118"/>
      <c r="C2" s="116" t="str">
        <f>IF('Datos Generales'!I11="","",'Datos Generales'!I11)</f>
        <v>Imprenta Nacional</v>
      </c>
      <c r="D2" s="116"/>
      <c r="E2" s="116"/>
    </row>
    <row r="3" spans="1:5" x14ac:dyDescent="0.3">
      <c r="A3" s="118" t="s">
        <v>17</v>
      </c>
      <c r="B3" s="118"/>
      <c r="C3" s="119"/>
      <c r="D3" s="119"/>
      <c r="E3" s="119"/>
    </row>
    <row r="4" spans="1:5" ht="15" thickBot="1" x14ac:dyDescent="0.35"/>
    <row r="5" spans="1:5" x14ac:dyDescent="0.3">
      <c r="A5" s="112" t="s">
        <v>57</v>
      </c>
      <c r="B5" s="113"/>
      <c r="C5" s="113"/>
      <c r="D5" s="113"/>
      <c r="E5" s="115"/>
    </row>
    <row r="6" spans="1:5" ht="43.8" thickBot="1" x14ac:dyDescent="0.35">
      <c r="A6" s="56" t="s">
        <v>23</v>
      </c>
      <c r="B6" s="57" t="s">
        <v>58</v>
      </c>
      <c r="C6" s="57" t="s">
        <v>25</v>
      </c>
      <c r="D6" s="57" t="s">
        <v>53</v>
      </c>
      <c r="E6" s="59" t="s">
        <v>59</v>
      </c>
    </row>
    <row r="7" spans="1:5" x14ac:dyDescent="0.3">
      <c r="A7" s="79" t="s">
        <v>60</v>
      </c>
      <c r="B7" s="80">
        <f>IF(SUM('edificio 1'!C11+'edificio 2'!C11+'edificio 3'!C11+'edificio 4'!C11+'edificio 5'!C11+'edificio 6'!C11+'edificio 7'!C11+'edificio 8'!C11+'edificio 9'!C11+'edificio 10'!C11)=0," ",SUM('edificio 1'!C11+'edificio 2'!C11+'edificio 3'!C11+'edificio 4'!C11+'edificio 5'!C11+'edificio 6'!C11+'edificio 7'!C11+'edificio 8'!C11+'edificio 9'!C11+'edificio 10'!C11))</f>
        <v>74</v>
      </c>
      <c r="C7" s="94">
        <f>IF(SUM('edificio 1'!D11+'edificio 2'!D11+'edificio 3'!D11+'edificio 4'!D11+'edificio 5'!D11+'edificio 6'!D11+'edificio 7'!D11+'edificio 8'!D11+'edificio 9'!D11+'edificio 10'!D11)=0," ",SUM('edificio 1'!D11+'edificio 2'!D11+'edificio 3'!D11+'edificio 4'!D11+'edificio 5'!D11+'edificio 6'!D11+'edificio 7'!D11+'edificio 8'!D11+'edificio 9'!D11+'edificio 10'!D11))</f>
        <v>156259</v>
      </c>
      <c r="D7" s="95">
        <f>IF(SUM('edificio 1'!E11+'edificio 2'!E11+'edificio 3'!E11+'edificio 4'!E11+'edificio 5'!E11+'edificio 6'!E11+'edificio 7'!E11+'edificio 8'!E11+'edificio 9'!E11+'edificio 10'!E11)=0," ",SUM('edificio 1'!E11+'edificio 2'!E11+'edificio 3'!E11+'edificio 4'!E11+'edificio 5'!E11+'edificio 6'!E11+'edificio 7'!E11+'edificio 8'!E11+'edificio 9'!E11+'edificio 10'!E11))</f>
        <v>155</v>
      </c>
      <c r="E7" s="96">
        <f>IF(B7=" "," ",B7/D7)</f>
        <v>0.47741935483870968</v>
      </c>
    </row>
    <row r="8" spans="1:5" x14ac:dyDescent="0.3">
      <c r="A8" s="83" t="s">
        <v>61</v>
      </c>
      <c r="B8" s="84">
        <f>IF(SUM('edificio 1'!C12+'edificio 2'!C12+'edificio 3'!C12+'edificio 4'!C12+'edificio 5'!C12+'edificio 6'!C12+'edificio 7'!C12+'edificio 8'!C12+'edificio 9'!C12+'edificio 10'!C12)=0," ",SUM('edificio 1'!C12+'edificio 2'!C12+'edificio 3'!C12+'edificio 4'!C12+'edificio 5'!C12+'edificio 6'!C12+'edificio 7'!C12+'edificio 8'!C12+'edificio 9'!C12+'edificio 10'!C12))</f>
        <v>106</v>
      </c>
      <c r="C8" s="94">
        <f>IF(SUM('edificio 1'!D12+'edificio 2'!D12+'edificio 3'!D12+'edificio 4'!D12+'edificio 5'!D12+'edificio 6'!D12+'edificio 7'!D12+'edificio 8'!D12+'edificio 9'!D12+'edificio 10'!D12)=0," ",SUM('edificio 1'!D12+'edificio 2'!D12+'edificio 3'!D12+'edificio 4'!D12+'edificio 5'!D12+'edificio 6'!D12+'edificio 7'!D12+'edificio 8'!D12+'edificio 9'!D12+'edificio 10'!D12))</f>
        <v>232180</v>
      </c>
      <c r="D8" s="95">
        <f>IF(SUM('edificio 1'!E12+'edificio 2'!E12+'edificio 3'!E12+'edificio 4'!E12+'edificio 5'!E12+'edificio 6'!E12+'edificio 7'!E12+'edificio 8'!E12+'edificio 9'!E12+'edificio 10'!E12)=0," ",SUM('edificio 1'!E12+'edificio 2'!E12+'edificio 3'!E12+'edificio 4'!E12+'edificio 5'!E12+'edificio 6'!E12+'edificio 7'!E12+'edificio 8'!E12+'edificio 9'!E12+'edificio 10'!E12))</f>
        <v>155</v>
      </c>
      <c r="E8" s="87">
        <f t="shared" ref="E8:E18" si="0">IF(B8=" "," ",B8/D8)</f>
        <v>0.68387096774193545</v>
      </c>
    </row>
    <row r="9" spans="1:5" x14ac:dyDescent="0.3">
      <c r="A9" s="83" t="s">
        <v>62</v>
      </c>
      <c r="B9" s="84">
        <f>IF(SUM('edificio 1'!C13+'edificio 2'!C13+'edificio 3'!C13+'edificio 4'!C13+'edificio 5'!C13+'edificio 6'!C13+'edificio 7'!C13+'edificio 8'!C13+'edificio 9'!C13+'edificio 10'!C13)=0," ",SUM('edificio 1'!C13+'edificio 2'!C13+'edificio 3'!C13+'edificio 4'!C13+'edificio 5'!C13+'edificio 6'!C13+'edificio 7'!C13+'edificio 8'!C13+'edificio 9'!C13+'edificio 10'!C13))</f>
        <v>107</v>
      </c>
      <c r="C9" s="94">
        <f>IF(SUM('edificio 1'!D13+'edificio 2'!D13+'edificio 3'!D13+'edificio 4'!D13+'edificio 5'!D13+'edificio 6'!D13+'edificio 7'!D13+'edificio 8'!D13+'edificio 9'!D13+'edificio 10'!D13)=0," ",SUM('edificio 1'!D13+'edificio 2'!D13+'edificio 3'!D13+'edificio 4'!D13+'edificio 5'!D13+'edificio 6'!D13+'edificio 7'!D13+'edificio 8'!D13+'edificio 9'!D13+'edificio 10'!D13))</f>
        <v>234438</v>
      </c>
      <c r="D9" s="95">
        <f>IF(SUM('edificio 1'!E13+'edificio 2'!E13+'edificio 3'!E13+'edificio 4'!E13+'edificio 5'!E13+'edificio 6'!E13+'edificio 7'!E13+'edificio 8'!E13+'edificio 9'!E13+'edificio 10'!E13)=0," ",SUM('edificio 1'!E13+'edificio 2'!E13+'edificio 3'!E13+'edificio 4'!E13+'edificio 5'!E13+'edificio 6'!E13+'edificio 7'!E13+'edificio 8'!E13+'edificio 9'!E13+'edificio 10'!E13))</f>
        <v>155</v>
      </c>
      <c r="E9" s="87">
        <f t="shared" si="0"/>
        <v>0.69032258064516128</v>
      </c>
    </row>
    <row r="10" spans="1:5" x14ac:dyDescent="0.3">
      <c r="A10" s="83" t="s">
        <v>63</v>
      </c>
      <c r="B10" s="84">
        <f>IF(SUM('edificio 1'!C14+'edificio 2'!C14+'edificio 3'!C14+'edificio 4'!C14+'edificio 5'!C14+'edificio 6'!C14+'edificio 7'!C14+'edificio 8'!C14+'edificio 9'!C14+'edificio 10'!C14)=0," ",SUM('edificio 1'!C14+'edificio 2'!C14+'edificio 3'!C14+'edificio 4'!C14+'edificio 5'!C14+'edificio 6'!C14+'edificio 7'!C14+'edificio 8'!C14+'edificio 9'!C14+'edificio 10'!C14))</f>
        <v>92</v>
      </c>
      <c r="C10" s="94">
        <f>IF(SUM('edificio 1'!D14+'edificio 2'!D14+'edificio 3'!D14+'edificio 4'!D14+'edificio 5'!D14+'edificio 6'!D14+'edificio 7'!D14+'edificio 8'!D14+'edificio 9'!D14+'edificio 10'!D14)=0," ",SUM('edificio 1'!D14+'edificio 2'!D14+'edificio 3'!D14+'edificio 4'!D14+'edificio 5'!D14+'edificio 6'!D14+'edificio 7'!D14+'edificio 8'!D14+'edificio 9'!D14+'edificio 10'!D14))</f>
        <v>203689</v>
      </c>
      <c r="D10" s="95">
        <f>IF(SUM('edificio 1'!E14+'edificio 2'!E14+'edificio 3'!E14+'edificio 4'!E14+'edificio 5'!E14+'edificio 6'!E14+'edificio 7'!E14+'edificio 8'!E14+'edificio 9'!E14+'edificio 10'!E14)=0," ",SUM('edificio 1'!E14+'edificio 2'!E14+'edificio 3'!E14+'edificio 4'!E14+'edificio 5'!E14+'edificio 6'!E14+'edificio 7'!E14+'edificio 8'!E14+'edificio 9'!E14+'edificio 10'!E14))</f>
        <v>155</v>
      </c>
      <c r="E10" s="87">
        <f t="shared" si="0"/>
        <v>0.59354838709677415</v>
      </c>
    </row>
    <row r="11" spans="1:5" x14ac:dyDescent="0.3">
      <c r="A11" s="83" t="s">
        <v>64</v>
      </c>
      <c r="B11" s="84">
        <f>IF(SUM('edificio 1'!C15+'edificio 2'!C15+'edificio 3'!C15+'edificio 4'!C15+'edificio 5'!C15+'edificio 6'!C15+'edificio 7'!C15+'edificio 8'!C15+'edificio 9'!C15+'edificio 10'!C15)=0," ",SUM('edificio 1'!C15+'edificio 2'!C15+'edificio 3'!C15+'edificio 4'!C15+'edificio 5'!C15+'edificio 6'!C15+'edificio 7'!C15+'edificio 8'!C15+'edificio 9'!C15+'edificio 10'!C15))</f>
        <v>117</v>
      </c>
      <c r="C11" s="94">
        <f>IF(SUM('edificio 1'!D15+'edificio 2'!D15+'edificio 3'!D15+'edificio 4'!D15+'edificio 5'!D15+'edificio 6'!D15+'edificio 7'!D15+'edificio 8'!D15+'edificio 9'!D15+'edificio 10'!D15)=0," ",SUM('edificio 1'!D15+'edificio 2'!D15+'edificio 3'!D15+'edificio 4'!D15+'edificio 5'!D15+'edificio 6'!D15+'edificio 7'!D15+'edificio 8'!D15+'edificio 9'!D15+'edificio 10'!D15))</f>
        <v>261319</v>
      </c>
      <c r="D11" s="95">
        <f>IF(SUM('edificio 1'!E15+'edificio 2'!E15+'edificio 3'!E15+'edificio 4'!E15+'edificio 5'!E15+'edificio 6'!E15+'edificio 7'!E15+'edificio 8'!E15+'edificio 9'!E15+'edificio 10'!E15)=0," ",SUM('edificio 1'!E15+'edificio 2'!E15+'edificio 3'!E15+'edificio 4'!E15+'edificio 5'!E15+'edificio 6'!E15+'edificio 7'!E15+'edificio 8'!E15+'edificio 9'!E15+'edificio 10'!E15))</f>
        <v>155</v>
      </c>
      <c r="E11" s="87">
        <f t="shared" si="0"/>
        <v>0.75483870967741939</v>
      </c>
    </row>
    <row r="12" spans="1:5" x14ac:dyDescent="0.3">
      <c r="A12" s="83" t="s">
        <v>65</v>
      </c>
      <c r="B12" s="84">
        <f>IF(SUM('edificio 1'!C16+'edificio 2'!C16+'edificio 3'!C16+'edificio 4'!C16+'edificio 5'!C16+'edificio 6'!C16+'edificio 7'!C16+'edificio 8'!C16+'edificio 9'!C16+'edificio 10'!C16)=0," ",SUM('edificio 1'!C16+'edificio 2'!C16+'edificio 3'!C16+'edificio 4'!C16+'edificio 5'!C16+'edificio 6'!C16+'edificio 7'!C16+'edificio 8'!C16+'edificio 9'!C16+'edificio 10'!C16))</f>
        <v>122</v>
      </c>
      <c r="C12" s="94">
        <f>IF(SUM('edificio 1'!D16+'edificio 2'!D16+'edificio 3'!D16+'edificio 4'!D16+'edificio 5'!D16+'edificio 6'!D16+'edificio 7'!D16+'edificio 8'!D16+'edificio 9'!D16+'edificio 10'!D16)=0," ",SUM('edificio 1'!D16+'edificio 2'!D16+'edificio 3'!D16+'edificio 4'!D16+'edificio 5'!D16+'edificio 6'!D16+'edificio 7'!D16+'edificio 8'!D16+'edificio 9'!D16+'edificio 10'!D16))</f>
        <v>269877</v>
      </c>
      <c r="D12" s="95">
        <f>IF(SUM('edificio 1'!E16+'edificio 2'!E16+'edificio 3'!E16+'edificio 4'!E16+'edificio 5'!E16+'edificio 6'!E16+'edificio 7'!E16+'edificio 8'!E16+'edificio 9'!E16+'edificio 10'!E16)=0," ",SUM('edificio 1'!E16+'edificio 2'!E16+'edificio 3'!E16+'edificio 4'!E16+'edificio 5'!E16+'edificio 6'!E16+'edificio 7'!E16+'edificio 8'!E16+'edificio 9'!E16+'edificio 10'!E16))</f>
        <v>155</v>
      </c>
      <c r="E12" s="87">
        <f t="shared" si="0"/>
        <v>0.7870967741935484</v>
      </c>
    </row>
    <row r="13" spans="1:5" x14ac:dyDescent="0.3">
      <c r="A13" s="83" t="s">
        <v>66</v>
      </c>
      <c r="B13" s="84">
        <f>IF(SUM('edificio 1'!C17+'edificio 2'!C17+'edificio 3'!C17+'edificio 4'!C17+'edificio 5'!C17+'edificio 6'!C17+'edificio 7'!C17+'edificio 8'!C17+'edificio 9'!C17+'edificio 10'!C17)=0," ",SUM('edificio 1'!C17+'edificio 2'!C17+'edificio 3'!C17+'edificio 4'!C17+'edificio 5'!C17+'edificio 6'!C17+'edificio 7'!C17+'edificio 8'!C17+'edificio 9'!C17+'edificio 10'!C17))</f>
        <v>108</v>
      </c>
      <c r="C13" s="94">
        <f>IF(SUM('edificio 1'!D17+'edificio 2'!D17+'edificio 3'!D17+'edificio 4'!D17+'edificio 5'!D17+'edificio 6'!D17+'edificio 7'!D17+'edificio 8'!D17+'edificio 9'!D17+'edificio 10'!D17)=0," ",SUM('edificio 1'!D17+'edificio 2'!D17+'edificio 3'!D17+'edificio 4'!D17+'edificio 5'!D17+'edificio 6'!D17+'edificio 7'!D17+'edificio 8'!D17+'edificio 9'!D17+'edificio 10'!D17))</f>
        <v>237087</v>
      </c>
      <c r="D13" s="95">
        <f>IF(SUM('edificio 1'!E17+'edificio 2'!E17+'edificio 3'!E17+'edificio 4'!E17+'edificio 5'!E17+'edificio 6'!E17+'edificio 7'!E17+'edificio 8'!E17+'edificio 9'!E17+'edificio 10'!E17)=0," ",SUM('edificio 1'!E17+'edificio 2'!E17+'edificio 3'!E17+'edificio 4'!E17+'edificio 5'!E17+'edificio 6'!E17+'edificio 7'!E17+'edificio 8'!E17+'edificio 9'!E17+'edificio 10'!E17))</f>
        <v>155</v>
      </c>
      <c r="E13" s="87">
        <f t="shared" si="0"/>
        <v>0.6967741935483871</v>
      </c>
    </row>
    <row r="14" spans="1:5" x14ac:dyDescent="0.3">
      <c r="A14" s="83" t="s">
        <v>67</v>
      </c>
      <c r="B14" s="84">
        <f>IF(SUM('edificio 1'!C18+'edificio 2'!C18+'edificio 3'!C18+'edificio 4'!C18+'edificio 5'!C18+'edificio 6'!C18+'edificio 7'!C18+'edificio 8'!C18+'edificio 9'!C18+'edificio 10'!C18)=0," ",SUM('edificio 1'!C18+'edificio 2'!C18+'edificio 3'!C18+'edificio 4'!C18+'edificio 5'!C18+'edificio 6'!C18+'edificio 7'!C18+'edificio 8'!C18+'edificio 9'!C18+'edificio 10'!C18))</f>
        <v>108</v>
      </c>
      <c r="C14" s="94">
        <f>IF(SUM('edificio 1'!D18+'edificio 2'!D18+'edificio 3'!D18+'edificio 4'!D18+'edificio 5'!D18+'edificio 6'!D18+'edificio 7'!D18+'edificio 8'!D18+'edificio 9'!D18+'edificio 10'!D18)=0," ",SUM('edificio 1'!D18+'edificio 2'!D18+'edificio 3'!D18+'edificio 4'!D18+'edificio 5'!D18+'edificio 6'!D18+'edificio 7'!D18+'edificio 8'!D18+'edificio 9'!D18+'edificio 10'!D18))</f>
        <v>236697</v>
      </c>
      <c r="D14" s="95">
        <f>IF(SUM('edificio 1'!E18+'edificio 2'!E18+'edificio 3'!E18+'edificio 4'!E18+'edificio 5'!E18+'edificio 6'!E18+'edificio 7'!E18+'edificio 8'!E18+'edificio 9'!E18+'edificio 10'!E18)=0," ",SUM('edificio 1'!E18+'edificio 2'!E18+'edificio 3'!E18+'edificio 4'!E18+'edificio 5'!E18+'edificio 6'!E18+'edificio 7'!E18+'edificio 8'!E18+'edificio 9'!E18+'edificio 10'!E18))</f>
        <v>155</v>
      </c>
      <c r="E14" s="87">
        <f t="shared" si="0"/>
        <v>0.6967741935483871</v>
      </c>
    </row>
    <row r="15" spans="1:5" x14ac:dyDescent="0.3">
      <c r="A15" s="83" t="s">
        <v>68</v>
      </c>
      <c r="B15" s="84">
        <f>IF(SUM('edificio 1'!C19+'edificio 2'!C19+'edificio 3'!C19+'edificio 4'!C19+'edificio 5'!C19+'edificio 6'!C19+'edificio 7'!C19+'edificio 8'!C19+'edificio 9'!C19+'edificio 10'!C19)=0," ",SUM('edificio 1'!C19+'edificio 2'!C19+'edificio 3'!C19+'edificio 4'!C19+'edificio 5'!C19+'edificio 6'!C19+'edificio 7'!C19+'edificio 8'!C19+'edificio 9'!C19+'edificio 10'!C19))</f>
        <v>116</v>
      </c>
      <c r="C15" s="94">
        <f>IF(SUM('edificio 1'!D19+'edificio 2'!D19+'edificio 3'!D19+'edificio 4'!D19+'edificio 5'!D19+'edificio 6'!D19+'edificio 7'!D19+'edificio 8'!D19+'edificio 9'!D19+'edificio 10'!D19)=0," ",SUM('edificio 1'!D19+'edificio 2'!D19+'edificio 3'!D19+'edificio 4'!D19+'edificio 5'!D19+'edificio 6'!D19+'edificio 7'!D19+'edificio 8'!D19+'edificio 9'!D19+'edificio 10'!D19))</f>
        <v>243603</v>
      </c>
      <c r="D15" s="95">
        <f>IF(SUM('edificio 1'!E19+'edificio 2'!E19+'edificio 3'!E19+'edificio 4'!E19+'edificio 5'!E19+'edificio 6'!E19+'edificio 7'!E19+'edificio 8'!E19+'edificio 9'!E19+'edificio 10'!E19)=0," ",SUM('edificio 1'!E19+'edificio 2'!E19+'edificio 3'!E19+'edificio 4'!E19+'edificio 5'!E19+'edificio 6'!E19+'edificio 7'!E19+'edificio 8'!E19+'edificio 9'!E19+'edificio 10'!E19))</f>
        <v>155</v>
      </c>
      <c r="E15" s="87">
        <f t="shared" si="0"/>
        <v>0.74838709677419357</v>
      </c>
    </row>
    <row r="16" spans="1:5" x14ac:dyDescent="0.3">
      <c r="A16" s="83" t="s">
        <v>69</v>
      </c>
      <c r="B16" s="84">
        <f>IF(SUM('edificio 1'!C20+'edificio 2'!C20+'edificio 3'!C20+'edificio 4'!C20+'edificio 5'!C20+'edificio 6'!C20+'edificio 7'!C20+'edificio 8'!C20+'edificio 9'!C20+'edificio 10'!C20)=0," ",SUM('edificio 1'!C20+'edificio 2'!C20+'edificio 3'!C20+'edificio 4'!C20+'edificio 5'!C20+'edificio 6'!C20+'edificio 7'!C20+'edificio 8'!C20+'edificio 9'!C20+'edificio 10'!C20))</f>
        <v>114</v>
      </c>
      <c r="C16" s="94">
        <f>IF(SUM('edificio 1'!D20+'edificio 2'!D20+'edificio 3'!D20+'edificio 4'!D20+'edificio 5'!D20+'edificio 6'!D20+'edificio 7'!D20+'edificio 8'!D20+'edificio 9'!D20+'edificio 10'!D20)=0," ",SUM('edificio 1'!D20+'edificio 2'!D20+'edificio 3'!D20+'edificio 4'!D20+'edificio 5'!D20+'edificio 6'!D20+'edificio 7'!D20+'edificio 8'!D20+'edificio 9'!D20+'edificio 10'!D20))</f>
        <v>238266</v>
      </c>
      <c r="D16" s="95">
        <f>IF(SUM('edificio 1'!E20+'edificio 2'!E20+'edificio 3'!E20+'edificio 4'!E20+'edificio 5'!E20+'edificio 6'!E20+'edificio 7'!E20+'edificio 8'!E20+'edificio 9'!E20+'edificio 10'!E20)=0," ",SUM('edificio 1'!E20+'edificio 2'!E20+'edificio 3'!E20+'edificio 4'!E20+'edificio 5'!E20+'edificio 6'!E20+'edificio 7'!E20+'edificio 8'!E20+'edificio 9'!E20+'edificio 10'!E20))</f>
        <v>155</v>
      </c>
      <c r="E16" s="87">
        <f t="shared" si="0"/>
        <v>0.73548387096774193</v>
      </c>
    </row>
    <row r="17" spans="1:5" x14ac:dyDescent="0.3">
      <c r="A17" s="83" t="s">
        <v>70</v>
      </c>
      <c r="B17" s="84">
        <f>IF(SUM('edificio 1'!C21+'edificio 2'!C21+'edificio 3'!C21+'edificio 4'!C21+'edificio 5'!C21+'edificio 6'!C21+'edificio 7'!C21+'edificio 8'!C21+'edificio 9'!C21+'edificio 10'!C21)=0," ",SUM('edificio 1'!C21+'edificio 2'!C21+'edificio 3'!C21+'edificio 4'!C21+'edificio 5'!C21+'edificio 6'!C21+'edificio 7'!C21+'edificio 8'!C21+'edificio 9'!C21+'edificio 10'!C21))</f>
        <v>110</v>
      </c>
      <c r="C17" s="94">
        <f>IF(SUM('edificio 1'!D21+'edificio 2'!D21+'edificio 3'!D21+'edificio 4'!D21+'edificio 5'!D21+'edificio 6'!D21+'edificio 7'!D21+'edificio 8'!D21+'edificio 9'!D21+'edificio 10'!D21)=0," ",SUM('edificio 1'!D21+'edificio 2'!D21+'edificio 3'!D21+'edificio 4'!D21+'edificio 5'!D21+'edificio 6'!D21+'edificio 7'!D21+'edificio 8'!D21+'edificio 9'!D21+'edificio 10'!D21))</f>
        <v>229650</v>
      </c>
      <c r="D17" s="95">
        <f>IF(SUM('edificio 1'!E21+'edificio 2'!E21+'edificio 3'!E21+'edificio 4'!E21+'edificio 5'!E21+'edificio 6'!E21+'edificio 7'!E21+'edificio 8'!E21+'edificio 9'!E21+'edificio 10'!E21)=0," ",SUM('edificio 1'!E21+'edificio 2'!E21+'edificio 3'!E21+'edificio 4'!E21+'edificio 5'!E21+'edificio 6'!E21+'edificio 7'!E21+'edificio 8'!E21+'edificio 9'!E21+'edificio 10'!E21))</f>
        <v>155</v>
      </c>
      <c r="E17" s="87">
        <f t="shared" si="0"/>
        <v>0.70967741935483875</v>
      </c>
    </row>
    <row r="18" spans="1:5" ht="15" thickBot="1" x14ac:dyDescent="0.35">
      <c r="A18" s="88" t="s">
        <v>71</v>
      </c>
      <c r="B18" s="89">
        <f>IF(SUM('edificio 1'!C22+'edificio 2'!C22+'edificio 3'!C22+'edificio 4'!C22+'edificio 5'!C22+'edificio 6'!C22+'edificio 7'!C22+'edificio 8'!C22+'edificio 9'!C22+'edificio 10'!C22)=0," ",SUM('edificio 1'!C22+'edificio 2'!C22+'edificio 3'!C22+'edificio 4'!C22+'edificio 5'!C22+'edificio 6'!C22+'edificio 7'!C22+'edificio 8'!C22+'edificio 9'!C22+'edificio 10'!C22))</f>
        <v>87</v>
      </c>
      <c r="C18" s="94">
        <f>IF(SUM('edificio 1'!D22+'edificio 2'!D22+'edificio 3'!D22+'edificio 4'!D22+'edificio 5'!D22+'edificio 6'!D22+'edificio 7'!D22+'edificio 8'!D22+'edificio 9'!D22+'edificio 10'!D22)=0," ",SUM('edificio 1'!D22+'edificio 2'!D22+'edificio 3'!D22+'edificio 4'!D22+'edificio 5'!D22+'edificio 6'!D22+'edificio 7'!D22+'edificio 8'!D22+'edificio 9'!D22+'edificio 10'!D22))</f>
        <v>180119</v>
      </c>
      <c r="D18" s="97">
        <f>IF(SUM('edificio 1'!E22+'edificio 2'!E22+'edificio 3'!E22+'edificio 4'!E22+'edificio 5'!E22+'edificio 6'!E22+'edificio 7'!E22+'edificio 8'!E22+'edificio 9'!E22+'edificio 10'!E22)=0," ",SUM('edificio 1'!E22+'edificio 2'!E22+'edificio 3'!E22+'edificio 4'!E22+'edificio 5'!E22+'edificio 6'!E22+'edificio 7'!E22+'edificio 8'!E22+'edificio 9'!E22+'edificio 10'!E22))</f>
        <v>155</v>
      </c>
      <c r="E18" s="92">
        <f t="shared" si="0"/>
        <v>0.56129032258064515</v>
      </c>
    </row>
    <row r="19" spans="1:5" x14ac:dyDescent="0.3">
      <c r="A19" s="68" t="s">
        <v>55</v>
      </c>
      <c r="B19" s="69">
        <f>SUM(B7:B18)</f>
        <v>1261</v>
      </c>
      <c r="C19" s="70">
        <f>SUM(C7:C16)</f>
        <v>2313415</v>
      </c>
      <c r="D19" s="71" t="s">
        <v>42</v>
      </c>
      <c r="E19" s="72" t="s">
        <v>42</v>
      </c>
    </row>
    <row r="20" spans="1:5" ht="15" thickBot="1" x14ac:dyDescent="0.35">
      <c r="A20" s="73" t="s">
        <v>56</v>
      </c>
      <c r="B20" s="74">
        <f>IF(SUM(B7:B18)=" "," ",AVERAGE(B7:B18))</f>
        <v>105.08333333333333</v>
      </c>
      <c r="C20" s="75">
        <f>IF(SUM(C7:C18)=" "," ",AVERAGE(C7:C18))</f>
        <v>226932</v>
      </c>
      <c r="D20" s="74">
        <f>AVERAGEIF(D7:D18,"&gt;0",D7:D18)</f>
        <v>155</v>
      </c>
      <c r="E20" s="76">
        <f>IF(SUM(E7:E18)=0,"",AVERAGE(E7:E18))</f>
        <v>0.67795698924731174</v>
      </c>
    </row>
  </sheetData>
  <sheetProtection sheet="1" objects="1" scenarios="1"/>
  <mergeCells count="5">
    <mergeCell ref="A5:E5"/>
    <mergeCell ref="C2:E2"/>
    <mergeCell ref="A2:B2"/>
    <mergeCell ref="A3:B3"/>
    <mergeCell ref="C3:E3"/>
  </mergeCells>
  <phoneticPr fontId="3" type="noConversion"/>
  <printOptions horizontalCentered="1"/>
  <pageMargins left="0.6692913385826772" right="0.43307086614173229" top="0.41" bottom="0.3937007874015748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J27"/>
  <sheetViews>
    <sheetView showGridLines="0" tabSelected="1" topLeftCell="A26" zoomScaleNormal="100" workbookViewId="0">
      <selection activeCell="J11" sqref="J11"/>
    </sheetView>
  </sheetViews>
  <sheetFormatPr baseColWidth="10" defaultColWidth="11.44140625" defaultRowHeight="14.4" x14ac:dyDescent="0.3"/>
  <cols>
    <col min="1" max="2" width="12.6640625" customWidth="1"/>
    <col min="3" max="3" width="16.6640625" customWidth="1"/>
    <col min="4" max="4" width="13" customWidth="1"/>
    <col min="5" max="5" width="15.109375" customWidth="1"/>
    <col min="6" max="6" width="23.109375" customWidth="1"/>
    <col min="7" max="7" width="13.6640625" customWidth="1"/>
  </cols>
  <sheetData>
    <row r="1" spans="1:10" x14ac:dyDescent="0.3">
      <c r="A1" s="103" t="s">
        <v>15</v>
      </c>
      <c r="B1" s="103"/>
      <c r="C1" s="104" t="str">
        <f>IF('Datos Generales'!I11="","",'Datos Generales'!I11)</f>
        <v>Imprenta Nacional</v>
      </c>
      <c r="D1" s="104"/>
      <c r="E1" s="104"/>
      <c r="F1" s="104"/>
      <c r="G1" s="104"/>
      <c r="H1" s="22"/>
    </row>
    <row r="2" spans="1:10" x14ac:dyDescent="0.3">
      <c r="A2" s="103" t="s">
        <v>16</v>
      </c>
      <c r="B2" s="103"/>
      <c r="C2" s="105" t="s">
        <v>1</v>
      </c>
      <c r="D2" s="105"/>
      <c r="E2" s="105"/>
      <c r="F2" s="105"/>
      <c r="G2" s="105"/>
      <c r="H2" s="22"/>
    </row>
    <row r="3" spans="1:10" x14ac:dyDescent="0.3">
      <c r="A3" s="103" t="s">
        <v>17</v>
      </c>
      <c r="B3" s="103"/>
      <c r="C3" s="19">
        <f>IF('Datos Generales'!J22="","",'Datos Generales'!J22)</f>
        <v>2023</v>
      </c>
      <c r="D3" s="19"/>
      <c r="E3" s="19"/>
      <c r="F3" s="19"/>
      <c r="G3" s="19"/>
      <c r="H3" s="22"/>
    </row>
    <row r="4" spans="1:10" x14ac:dyDescent="0.3">
      <c r="A4" s="103" t="s">
        <v>18</v>
      </c>
      <c r="B4" s="103"/>
      <c r="C4" s="106">
        <v>45309</v>
      </c>
      <c r="D4" s="107"/>
      <c r="E4" s="107"/>
      <c r="F4" s="107"/>
      <c r="G4" s="107"/>
      <c r="H4" s="22"/>
    </row>
    <row r="5" spans="1:10" x14ac:dyDescent="0.3">
      <c r="A5" s="103" t="s">
        <v>19</v>
      </c>
      <c r="B5" s="103"/>
      <c r="C5" s="107" t="s">
        <v>8</v>
      </c>
      <c r="D5" s="107"/>
      <c r="E5" s="107"/>
      <c r="F5" s="107"/>
      <c r="G5" s="107"/>
      <c r="H5" s="22"/>
    </row>
    <row r="6" spans="1:10" x14ac:dyDescent="0.3">
      <c r="A6" s="103" t="s">
        <v>20</v>
      </c>
      <c r="B6" s="103"/>
      <c r="C6" s="107" t="s">
        <v>21</v>
      </c>
      <c r="D6" s="107"/>
      <c r="E6" s="107"/>
      <c r="F6" s="107"/>
      <c r="G6" s="107"/>
      <c r="H6" s="22"/>
    </row>
    <row r="7" spans="1:10" x14ac:dyDescent="0.3">
      <c r="A7" s="23"/>
      <c r="B7" s="23"/>
      <c r="C7" s="109" t="s">
        <v>22</v>
      </c>
      <c r="D7" s="109"/>
      <c r="E7" s="109"/>
      <c r="F7" s="109"/>
      <c r="G7" s="109"/>
      <c r="H7" s="110"/>
    </row>
    <row r="8" spans="1:10" x14ac:dyDescent="0.3">
      <c r="C8" s="110"/>
      <c r="D8" s="110"/>
      <c r="E8" s="110"/>
      <c r="F8" s="110"/>
      <c r="G8" s="110"/>
      <c r="H8" s="110"/>
    </row>
    <row r="9" spans="1:10" x14ac:dyDescent="0.3">
      <c r="C9" s="24"/>
      <c r="D9" s="24"/>
      <c r="E9" s="24"/>
      <c r="F9" s="24"/>
      <c r="G9" s="24"/>
      <c r="H9" s="24"/>
    </row>
    <row r="10" spans="1:10" ht="31.2" thickBot="1" x14ac:dyDescent="0.35">
      <c r="B10" s="25" t="s">
        <v>23</v>
      </c>
      <c r="C10" s="26" t="s">
        <v>24</v>
      </c>
      <c r="D10" s="26" t="s">
        <v>25</v>
      </c>
      <c r="E10" s="26" t="s">
        <v>26</v>
      </c>
      <c r="F10" s="27" t="s">
        <v>27</v>
      </c>
      <c r="G10" s="77" t="s">
        <v>28</v>
      </c>
    </row>
    <row r="11" spans="1:10" x14ac:dyDescent="0.3">
      <c r="B11" s="28" t="s">
        <v>29</v>
      </c>
      <c r="C11" s="3">
        <v>74</v>
      </c>
      <c r="D11" s="16">
        <v>156259</v>
      </c>
      <c r="E11" s="3">
        <v>155</v>
      </c>
      <c r="F11" s="6">
        <f t="shared" ref="F11:F19" si="0">IF(C11=0,"",C11/E11)</f>
        <v>0.47741935483870968</v>
      </c>
      <c r="G11" s="6"/>
    </row>
    <row r="12" spans="1:10" x14ac:dyDescent="0.3">
      <c r="B12" s="29" t="s">
        <v>30</v>
      </c>
      <c r="C12" s="1">
        <v>106</v>
      </c>
      <c r="D12" s="2">
        <v>232180</v>
      </c>
      <c r="E12" s="1">
        <v>155</v>
      </c>
      <c r="F12" s="6">
        <f t="shared" si="0"/>
        <v>0.68387096774193545</v>
      </c>
      <c r="G12" s="6"/>
      <c r="I12" s="108"/>
      <c r="J12" s="108"/>
    </row>
    <row r="13" spans="1:10" x14ac:dyDescent="0.3">
      <c r="B13" s="29" t="s">
        <v>31</v>
      </c>
      <c r="C13" s="1">
        <v>107</v>
      </c>
      <c r="D13" s="7">
        <v>234438</v>
      </c>
      <c r="E13" s="1">
        <v>155</v>
      </c>
      <c r="F13" s="6">
        <f t="shared" si="0"/>
        <v>0.69032258064516128</v>
      </c>
      <c r="G13" s="6"/>
      <c r="I13" s="108"/>
      <c r="J13" s="108"/>
    </row>
    <row r="14" spans="1:10" x14ac:dyDescent="0.3">
      <c r="B14" s="29" t="s">
        <v>32</v>
      </c>
      <c r="C14" s="1">
        <v>92</v>
      </c>
      <c r="D14" s="2">
        <v>203689</v>
      </c>
      <c r="E14" s="1">
        <v>155</v>
      </c>
      <c r="F14" s="6">
        <f t="shared" si="0"/>
        <v>0.59354838709677415</v>
      </c>
      <c r="G14" s="6"/>
      <c r="I14" s="108"/>
      <c r="J14" s="108"/>
    </row>
    <row r="15" spans="1:10" x14ac:dyDescent="0.3">
      <c r="B15" s="29" t="s">
        <v>33</v>
      </c>
      <c r="C15" s="1">
        <v>117</v>
      </c>
      <c r="D15" s="2">
        <v>261319</v>
      </c>
      <c r="E15" s="1">
        <v>155</v>
      </c>
      <c r="F15" s="6">
        <f t="shared" si="0"/>
        <v>0.75483870967741939</v>
      </c>
      <c r="G15" s="6"/>
      <c r="I15" s="108"/>
      <c r="J15" s="108"/>
    </row>
    <row r="16" spans="1:10" x14ac:dyDescent="0.3">
      <c r="B16" s="29" t="s">
        <v>34</v>
      </c>
      <c r="C16" s="1">
        <v>122</v>
      </c>
      <c r="D16" s="2">
        <v>269877</v>
      </c>
      <c r="E16" s="1">
        <v>155</v>
      </c>
      <c r="F16" s="6">
        <f t="shared" si="0"/>
        <v>0.7870967741935484</v>
      </c>
      <c r="G16" s="6"/>
    </row>
    <row r="17" spans="1:7" x14ac:dyDescent="0.3">
      <c r="B17" s="29" t="s">
        <v>35</v>
      </c>
      <c r="C17" s="1">
        <v>108</v>
      </c>
      <c r="D17" s="2">
        <v>237087</v>
      </c>
      <c r="E17" s="1">
        <v>155</v>
      </c>
      <c r="F17" s="6">
        <f t="shared" si="0"/>
        <v>0.6967741935483871</v>
      </c>
      <c r="G17" s="6"/>
    </row>
    <row r="18" spans="1:7" x14ac:dyDescent="0.3">
      <c r="B18" s="29" t="s">
        <v>36</v>
      </c>
      <c r="C18" s="1">
        <v>108</v>
      </c>
      <c r="D18" s="7">
        <v>236697</v>
      </c>
      <c r="E18" s="1">
        <v>155</v>
      </c>
      <c r="F18" s="6">
        <f t="shared" si="0"/>
        <v>0.6967741935483871</v>
      </c>
      <c r="G18" s="6"/>
    </row>
    <row r="19" spans="1:7" x14ac:dyDescent="0.3">
      <c r="B19" s="29" t="s">
        <v>37</v>
      </c>
      <c r="C19" s="1">
        <v>116</v>
      </c>
      <c r="D19" s="2">
        <v>243603</v>
      </c>
      <c r="E19" s="1">
        <v>155</v>
      </c>
      <c r="F19" s="6">
        <f t="shared" si="0"/>
        <v>0.74838709677419357</v>
      </c>
      <c r="G19" s="6"/>
    </row>
    <row r="20" spans="1:7" x14ac:dyDescent="0.3">
      <c r="B20" s="29" t="s">
        <v>38</v>
      </c>
      <c r="C20" s="1">
        <v>114</v>
      </c>
      <c r="D20" s="2">
        <v>238266</v>
      </c>
      <c r="E20" s="1">
        <v>155</v>
      </c>
      <c r="F20" s="6">
        <f t="shared" ref="F20:F22" si="1">IF(C20=0,"",C20/E20)</f>
        <v>0.73548387096774193</v>
      </c>
      <c r="G20" s="6"/>
    </row>
    <row r="21" spans="1:7" x14ac:dyDescent="0.3">
      <c r="B21" s="29" t="s">
        <v>39</v>
      </c>
      <c r="C21" s="8">
        <v>110</v>
      </c>
      <c r="D21" s="9">
        <v>229650</v>
      </c>
      <c r="E21" s="8">
        <v>155</v>
      </c>
      <c r="F21" s="6">
        <f>IF(C21=0,"",C21/E21)</f>
        <v>0.70967741935483875</v>
      </c>
      <c r="G21" s="6"/>
    </row>
    <row r="22" spans="1:7" ht="15" thickBot="1" x14ac:dyDescent="0.35">
      <c r="B22" s="30" t="s">
        <v>40</v>
      </c>
      <c r="C22" s="10">
        <v>87</v>
      </c>
      <c r="D22" s="11">
        <v>180119</v>
      </c>
      <c r="E22" s="10">
        <v>155</v>
      </c>
      <c r="F22" s="12">
        <f t="shared" si="1"/>
        <v>0.56129032258064515</v>
      </c>
      <c r="G22" s="12"/>
    </row>
    <row r="23" spans="1:7" x14ac:dyDescent="0.3">
      <c r="B23" s="31" t="s">
        <v>41</v>
      </c>
      <c r="C23" s="32">
        <f>IF(SUM(C11:C22)=0,"",SUM(C11:C22))</f>
        <v>1261</v>
      </c>
      <c r="D23" s="78">
        <f>IF(SUM(D11:D22)=0,"",SUM(D11:D22))</f>
        <v>2723184</v>
      </c>
      <c r="E23" s="34">
        <v>155</v>
      </c>
      <c r="F23" s="35" t="s">
        <v>42</v>
      </c>
      <c r="G23" s="35"/>
    </row>
    <row r="24" spans="1:7" ht="15" thickBot="1" x14ac:dyDescent="0.35">
      <c r="B24" s="36" t="s">
        <v>43</v>
      </c>
      <c r="C24" s="37">
        <f>IF(SUM(C11:C22)=0," ",AVERAGE(C11:C22))</f>
        <v>105.08333333333333</v>
      </c>
      <c r="D24" s="38">
        <f>IF(SUM(D11:D22)=0," ",AVERAGE(D11:D22))</f>
        <v>226932</v>
      </c>
      <c r="E24" s="37">
        <f>IF(SUM(E11:E22)=0,"",AVERAGE(E11:E22))</f>
        <v>155</v>
      </c>
      <c r="F24" s="39">
        <f>IF(SUM(F11:F22)=0,"",AVERAGE(F11:F22))</f>
        <v>0.67795698924731174</v>
      </c>
      <c r="G24" s="39"/>
    </row>
    <row r="25" spans="1:7" x14ac:dyDescent="0.3">
      <c r="A25" s="40"/>
    </row>
    <row r="26" spans="1:7" x14ac:dyDescent="0.3">
      <c r="A26" s="40"/>
    </row>
    <row r="27" spans="1:7" x14ac:dyDescent="0.3">
      <c r="A27" s="40"/>
    </row>
  </sheetData>
  <sheetProtection autoFilter="0"/>
  <protectedRanges>
    <protectedRange sqref="D1:E7 F2:G9" name="Rango2"/>
    <protectedRange sqref="C20:E22" name="Rango3"/>
    <protectedRange sqref="C11:E19" name="Rango3_2"/>
  </protectedRanges>
  <mergeCells count="16">
    <mergeCell ref="I14:J14"/>
    <mergeCell ref="I15:J15"/>
    <mergeCell ref="I12:J12"/>
    <mergeCell ref="A6:B6"/>
    <mergeCell ref="C7:H8"/>
    <mergeCell ref="C6:G6"/>
    <mergeCell ref="C1:G1"/>
    <mergeCell ref="C2:G2"/>
    <mergeCell ref="C4:G4"/>
    <mergeCell ref="C5:G5"/>
    <mergeCell ref="I13:J13"/>
    <mergeCell ref="A3:B3"/>
    <mergeCell ref="A1:B1"/>
    <mergeCell ref="A2:B2"/>
    <mergeCell ref="A4:B4"/>
    <mergeCell ref="A5:B5"/>
  </mergeCells>
  <phoneticPr fontId="3" type="noConversion"/>
  <printOptions horizontalCentered="1"/>
  <pageMargins left="0.62992125984251968" right="0.31496062992125984" top="1.1417322834645669" bottom="0.78740157480314965" header="0.31496062992125984" footer="0.31496062992125984"/>
  <pageSetup scale="90" orientation="portrait" errors="dash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24"/>
  <sheetViews>
    <sheetView showGridLines="0" topLeftCell="A31" zoomScaleNormal="100" workbookViewId="0">
      <selection activeCell="C11" sqref="C11:E22"/>
    </sheetView>
  </sheetViews>
  <sheetFormatPr baseColWidth="10" defaultColWidth="11.44140625" defaultRowHeight="14.4" x14ac:dyDescent="0.3"/>
  <cols>
    <col min="1" max="1" width="12.6640625" customWidth="1"/>
    <col min="2" max="2" width="11.6640625" customWidth="1"/>
    <col min="3" max="3" width="17" customWidth="1"/>
    <col min="4" max="4" width="15" customWidth="1"/>
    <col min="5" max="5" width="15.6640625" customWidth="1"/>
    <col min="6" max="6" width="22.5546875" customWidth="1"/>
    <col min="7" max="7" width="13.6640625" customWidth="1"/>
    <col min="8" max="8" width="10.88671875" customWidth="1"/>
  </cols>
  <sheetData>
    <row r="1" spans="1:8" x14ac:dyDescent="0.3">
      <c r="A1" s="103" t="s">
        <v>15</v>
      </c>
      <c r="B1" s="103"/>
      <c r="C1" s="104" t="str">
        <f>IF('Datos Generales'!I11="","",'Datos Generales'!I11)</f>
        <v>Imprenta Nacional</v>
      </c>
      <c r="D1" s="104"/>
      <c r="E1" s="104"/>
      <c r="F1" s="104"/>
      <c r="G1" s="104"/>
      <c r="H1" s="22"/>
    </row>
    <row r="2" spans="1:8" x14ac:dyDescent="0.3">
      <c r="A2" s="103" t="s">
        <v>16</v>
      </c>
      <c r="B2" s="103"/>
      <c r="C2" s="105"/>
      <c r="D2" s="105"/>
      <c r="E2" s="105"/>
      <c r="F2" s="105"/>
      <c r="G2" s="105"/>
      <c r="H2" s="22"/>
    </row>
    <row r="3" spans="1:8" x14ac:dyDescent="0.3">
      <c r="A3" s="103" t="s">
        <v>17</v>
      </c>
      <c r="B3" s="103"/>
      <c r="C3" s="19">
        <f>IF('Datos Generales'!J22="","",'Datos Generales'!J22)</f>
        <v>2023</v>
      </c>
      <c r="D3" s="19"/>
      <c r="E3" s="19"/>
      <c r="F3" s="19"/>
      <c r="G3" s="19"/>
      <c r="H3" s="22"/>
    </row>
    <row r="4" spans="1:8" x14ac:dyDescent="0.3">
      <c r="A4" s="103" t="s">
        <v>18</v>
      </c>
      <c r="B4" s="103"/>
      <c r="C4" s="105"/>
      <c r="D4" s="105"/>
      <c r="E4" s="105"/>
      <c r="F4" s="105"/>
      <c r="G4" s="105"/>
      <c r="H4" s="22"/>
    </row>
    <row r="5" spans="1:8" x14ac:dyDescent="0.3">
      <c r="A5" s="103" t="s">
        <v>19</v>
      </c>
      <c r="B5" s="103"/>
      <c r="C5" s="105"/>
      <c r="D5" s="105"/>
      <c r="E5" s="105"/>
      <c r="F5" s="105"/>
      <c r="G5" s="105"/>
      <c r="H5" s="22"/>
    </row>
    <row r="6" spans="1:8" x14ac:dyDescent="0.3">
      <c r="A6" s="103" t="s">
        <v>20</v>
      </c>
      <c r="B6" s="103"/>
      <c r="C6" s="105"/>
      <c r="D6" s="105"/>
      <c r="E6" s="105"/>
      <c r="F6" s="105"/>
      <c r="G6" s="105"/>
      <c r="H6" s="22"/>
    </row>
    <row r="7" spans="1:8" ht="17.25" customHeight="1" x14ac:dyDescent="0.3">
      <c r="A7" s="23"/>
      <c r="B7" s="23"/>
      <c r="C7" s="110" t="s">
        <v>22</v>
      </c>
      <c r="D7" s="110"/>
      <c r="E7" s="110"/>
      <c r="F7" s="110"/>
      <c r="G7" s="110"/>
      <c r="H7" s="110"/>
    </row>
    <row r="8" spans="1:8" x14ac:dyDescent="0.3">
      <c r="C8" s="110"/>
      <c r="D8" s="110"/>
      <c r="E8" s="110"/>
      <c r="F8" s="110"/>
      <c r="G8" s="110"/>
      <c r="H8" s="110"/>
    </row>
    <row r="9" spans="1:8" x14ac:dyDescent="0.3">
      <c r="C9" s="24"/>
      <c r="D9" s="24"/>
      <c r="E9" s="24"/>
      <c r="F9" s="24"/>
      <c r="G9" s="24"/>
      <c r="H9" s="24"/>
    </row>
    <row r="10" spans="1:8" ht="29.4" thickBot="1" x14ac:dyDescent="0.35">
      <c r="B10" s="25" t="s">
        <v>23</v>
      </c>
      <c r="C10" s="26" t="s">
        <v>44</v>
      </c>
      <c r="D10" s="26" t="s">
        <v>25</v>
      </c>
      <c r="E10" s="26" t="s">
        <v>26</v>
      </c>
      <c r="F10" s="27" t="s">
        <v>45</v>
      </c>
      <c r="G10" s="77" t="s">
        <v>28</v>
      </c>
    </row>
    <row r="11" spans="1:8" x14ac:dyDescent="0.3">
      <c r="B11" s="28" t="s">
        <v>29</v>
      </c>
      <c r="C11" s="3"/>
      <c r="D11" s="4"/>
      <c r="E11" s="20"/>
      <c r="F11" s="5" t="str">
        <f t="shared" ref="F11:F22" si="0">IF(C11=0,"",C11/E11)</f>
        <v/>
      </c>
      <c r="G11" s="6"/>
    </row>
    <row r="12" spans="1:8" x14ac:dyDescent="0.3">
      <c r="B12" s="29" t="s">
        <v>30</v>
      </c>
      <c r="C12" s="1"/>
      <c r="D12" s="2"/>
      <c r="E12" s="21"/>
      <c r="F12" s="6" t="str">
        <f t="shared" si="0"/>
        <v/>
      </c>
      <c r="G12" s="6"/>
    </row>
    <row r="13" spans="1:8" x14ac:dyDescent="0.3">
      <c r="B13" s="29" t="s">
        <v>31</v>
      </c>
      <c r="C13" s="1"/>
      <c r="D13" s="7"/>
      <c r="E13" s="21"/>
      <c r="F13" s="6" t="str">
        <f t="shared" si="0"/>
        <v/>
      </c>
      <c r="G13" s="6"/>
    </row>
    <row r="14" spans="1:8" x14ac:dyDescent="0.3">
      <c r="B14" s="29" t="s">
        <v>32</v>
      </c>
      <c r="C14" s="1"/>
      <c r="D14" s="2"/>
      <c r="E14" s="21"/>
      <c r="F14" s="6" t="str">
        <f t="shared" si="0"/>
        <v/>
      </c>
      <c r="G14" s="6"/>
    </row>
    <row r="15" spans="1:8" x14ac:dyDescent="0.3">
      <c r="B15" s="29" t="s">
        <v>33</v>
      </c>
      <c r="C15" s="1"/>
      <c r="D15" s="2"/>
      <c r="E15" s="21"/>
      <c r="F15" s="6" t="str">
        <f t="shared" si="0"/>
        <v/>
      </c>
      <c r="G15" s="6"/>
    </row>
    <row r="16" spans="1:8" x14ac:dyDescent="0.3">
      <c r="B16" s="29" t="s">
        <v>34</v>
      </c>
      <c r="C16" s="1"/>
      <c r="D16" s="2"/>
      <c r="E16" s="21"/>
      <c r="F16" s="6" t="str">
        <f t="shared" si="0"/>
        <v/>
      </c>
      <c r="G16" s="6"/>
    </row>
    <row r="17" spans="2:7" x14ac:dyDescent="0.3">
      <c r="B17" s="29" t="s">
        <v>35</v>
      </c>
      <c r="C17" s="1"/>
      <c r="D17" s="2"/>
      <c r="E17" s="21"/>
      <c r="F17" s="6" t="str">
        <f t="shared" si="0"/>
        <v/>
      </c>
      <c r="G17" s="6"/>
    </row>
    <row r="18" spans="2:7" x14ac:dyDescent="0.3">
      <c r="B18" s="29" t="s">
        <v>36</v>
      </c>
      <c r="C18" s="1"/>
      <c r="D18" s="7"/>
      <c r="E18" s="21"/>
      <c r="F18" s="6" t="str">
        <f t="shared" si="0"/>
        <v/>
      </c>
      <c r="G18" s="6"/>
    </row>
    <row r="19" spans="2:7" x14ac:dyDescent="0.3">
      <c r="B19" s="29" t="s">
        <v>37</v>
      </c>
      <c r="C19" s="1"/>
      <c r="D19" s="2"/>
      <c r="E19" s="1"/>
      <c r="F19" s="6" t="str">
        <f t="shared" si="0"/>
        <v/>
      </c>
      <c r="G19" s="6"/>
    </row>
    <row r="20" spans="2:7" x14ac:dyDescent="0.3">
      <c r="B20" s="29" t="s">
        <v>38</v>
      </c>
      <c r="C20" s="1"/>
      <c r="D20" s="2"/>
      <c r="E20" s="1"/>
      <c r="F20" s="6" t="str">
        <f t="shared" si="0"/>
        <v/>
      </c>
      <c r="G20" s="6"/>
    </row>
    <row r="21" spans="2:7" x14ac:dyDescent="0.3">
      <c r="B21" s="29" t="s">
        <v>39</v>
      </c>
      <c r="C21" s="8"/>
      <c r="D21" s="9"/>
      <c r="E21" s="8"/>
      <c r="F21" s="6" t="str">
        <f t="shared" si="0"/>
        <v/>
      </c>
      <c r="G21" s="6"/>
    </row>
    <row r="22" spans="2:7" ht="15" thickBot="1" x14ac:dyDescent="0.35">
      <c r="B22" s="30" t="s">
        <v>40</v>
      </c>
      <c r="C22" s="10"/>
      <c r="D22" s="11"/>
      <c r="E22" s="10"/>
      <c r="F22" s="12" t="str">
        <f t="shared" si="0"/>
        <v/>
      </c>
      <c r="G22" s="12"/>
    </row>
    <row r="23" spans="2:7" x14ac:dyDescent="0.3">
      <c r="B23" s="31" t="s">
        <v>41</v>
      </c>
      <c r="C23" s="32" t="str">
        <f>IF(SUM(C11:C22)=0,"",SUM(C11:C22))</f>
        <v/>
      </c>
      <c r="D23" s="33" t="str">
        <f>IF(SUM(D11:D22)=0,"",SUM(D11:D22))</f>
        <v/>
      </c>
      <c r="E23" s="45" t="s">
        <v>42</v>
      </c>
      <c r="F23" s="13" t="s">
        <v>42</v>
      </c>
      <c r="G23" s="35"/>
    </row>
    <row r="24" spans="2:7" ht="15" thickBot="1" x14ac:dyDescent="0.35">
      <c r="B24" s="36" t="s">
        <v>43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48" t="str">
        <f>IF(SUM(E11:E22)=0,"",AVERAGE(E11:E22))</f>
        <v/>
      </c>
      <c r="F24" s="15" t="str">
        <f>IF(SUM(F11:F22)=0,"",AVERAGE(F11:F22))</f>
        <v/>
      </c>
      <c r="G24" s="39"/>
    </row>
  </sheetData>
  <sheetProtection sheet="1" objects="1" scenarios="1" autoFilter="0"/>
  <protectedRanges>
    <protectedRange sqref="C20:E22" name="Rango3"/>
    <protectedRange sqref="D3:G6" name="Rango2"/>
    <protectedRange sqref="C11:E18" name="Rango3_1"/>
  </protectedRanges>
  <mergeCells count="12">
    <mergeCell ref="A4:B4"/>
    <mergeCell ref="A5:B5"/>
    <mergeCell ref="A6:B6"/>
    <mergeCell ref="A1:B1"/>
    <mergeCell ref="A2:B2"/>
    <mergeCell ref="A3:B3"/>
    <mergeCell ref="C7:H8"/>
    <mergeCell ref="C1:G1"/>
    <mergeCell ref="C2:G2"/>
    <mergeCell ref="C4:G4"/>
    <mergeCell ref="C5:G5"/>
    <mergeCell ref="C6:G6"/>
  </mergeCells>
  <phoneticPr fontId="3" type="noConversion"/>
  <printOptions horizontalCentered="1"/>
  <pageMargins left="0.51181102362204722" right="0.31496062992125984" top="0.98425196850393704" bottom="0.74803149606299213" header="0.31496062992125984" footer="0.31496062992125984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H24"/>
  <sheetViews>
    <sheetView showGridLines="0" topLeftCell="A4" zoomScaleNormal="100" workbookViewId="0">
      <selection activeCell="C11" sqref="C11:E22"/>
    </sheetView>
  </sheetViews>
  <sheetFormatPr baseColWidth="10" defaultColWidth="11.44140625" defaultRowHeight="14.4" x14ac:dyDescent="0.3"/>
  <cols>
    <col min="1" max="2" width="12.6640625" customWidth="1"/>
    <col min="3" max="4" width="15.109375" customWidth="1"/>
    <col min="5" max="5" width="15.6640625" customWidth="1"/>
    <col min="6" max="6" width="23" customWidth="1"/>
    <col min="7" max="7" width="13.6640625" customWidth="1"/>
    <col min="8" max="8" width="8.88671875" customWidth="1"/>
  </cols>
  <sheetData>
    <row r="1" spans="1:8" x14ac:dyDescent="0.3">
      <c r="A1" s="103" t="s">
        <v>46</v>
      </c>
      <c r="B1" s="103"/>
      <c r="C1" s="104" t="str">
        <f>IF('Datos Generales'!I11="","",'Datos Generales'!I11)</f>
        <v>Imprenta Nacional</v>
      </c>
      <c r="D1" s="104"/>
      <c r="E1" s="104"/>
      <c r="F1" s="104"/>
      <c r="G1" s="104"/>
      <c r="H1" s="22"/>
    </row>
    <row r="2" spans="1:8" x14ac:dyDescent="0.3">
      <c r="A2" s="103" t="s">
        <v>16</v>
      </c>
      <c r="B2" s="103"/>
      <c r="C2" s="105"/>
      <c r="D2" s="105"/>
      <c r="E2" s="105"/>
      <c r="F2" s="105"/>
      <c r="G2" s="105"/>
      <c r="H2" s="22"/>
    </row>
    <row r="3" spans="1:8" x14ac:dyDescent="0.3">
      <c r="A3" s="103" t="s">
        <v>17</v>
      </c>
      <c r="B3" s="103"/>
      <c r="C3" s="19">
        <f>IF('Datos Generales'!J22="","",'Datos Generales'!J22)</f>
        <v>2023</v>
      </c>
      <c r="D3" s="19"/>
      <c r="E3" s="19"/>
      <c r="F3" s="19"/>
      <c r="G3" s="19"/>
      <c r="H3" s="47"/>
    </row>
    <row r="4" spans="1:8" x14ac:dyDescent="0.3">
      <c r="A4" s="103" t="s">
        <v>18</v>
      </c>
      <c r="B4" s="103"/>
      <c r="C4" s="105"/>
      <c r="D4" s="105"/>
      <c r="E4" s="105"/>
      <c r="F4" s="105"/>
      <c r="G4" s="105"/>
      <c r="H4" s="47"/>
    </row>
    <row r="5" spans="1:8" x14ac:dyDescent="0.3">
      <c r="A5" s="103" t="s">
        <v>19</v>
      </c>
      <c r="B5" s="103"/>
      <c r="C5" s="105"/>
      <c r="D5" s="105"/>
      <c r="E5" s="105"/>
      <c r="F5" s="105"/>
      <c r="G5" s="105"/>
      <c r="H5" s="47"/>
    </row>
    <row r="6" spans="1:8" x14ac:dyDescent="0.3">
      <c r="A6" s="103" t="s">
        <v>20</v>
      </c>
      <c r="B6" s="103"/>
      <c r="C6" s="105"/>
      <c r="D6" s="105"/>
      <c r="E6" s="105"/>
      <c r="F6" s="105"/>
      <c r="G6" s="105"/>
      <c r="H6" s="47"/>
    </row>
    <row r="7" spans="1:8" ht="21.75" customHeight="1" x14ac:dyDescent="0.3">
      <c r="A7" s="23"/>
      <c r="B7" s="23"/>
      <c r="C7" s="109" t="s">
        <v>22</v>
      </c>
      <c r="D7" s="109"/>
      <c r="E7" s="109"/>
      <c r="F7" s="109"/>
      <c r="G7" s="109"/>
      <c r="H7" s="110"/>
    </row>
    <row r="8" spans="1:8" ht="9" customHeight="1" x14ac:dyDescent="0.3">
      <c r="C8" s="110"/>
      <c r="D8" s="110"/>
      <c r="E8" s="110"/>
      <c r="F8" s="110"/>
      <c r="G8" s="110"/>
      <c r="H8" s="110"/>
    </row>
    <row r="10" spans="1:8" ht="29.4" thickBot="1" x14ac:dyDescent="0.35">
      <c r="B10" s="25" t="s">
        <v>23</v>
      </c>
      <c r="C10" s="26" t="s">
        <v>44</v>
      </c>
      <c r="D10" s="26" t="s">
        <v>25</v>
      </c>
      <c r="E10" s="26" t="s">
        <v>26</v>
      </c>
      <c r="F10" s="27" t="s">
        <v>45</v>
      </c>
      <c r="G10" s="77" t="s">
        <v>28</v>
      </c>
    </row>
    <row r="11" spans="1:8" x14ac:dyDescent="0.3">
      <c r="B11" s="28" t="s">
        <v>29</v>
      </c>
      <c r="C11" s="3"/>
      <c r="D11" s="4"/>
      <c r="E11" s="3"/>
      <c r="F11" s="5" t="str">
        <f t="shared" ref="F11:F22" si="0">IF(C11=0,"",C11/E11)</f>
        <v/>
      </c>
      <c r="G11" s="6"/>
    </row>
    <row r="12" spans="1:8" x14ac:dyDescent="0.3">
      <c r="B12" s="29" t="s">
        <v>30</v>
      </c>
      <c r="C12" s="1"/>
      <c r="D12" s="2"/>
      <c r="E12" s="1"/>
      <c r="F12" s="6" t="str">
        <f t="shared" si="0"/>
        <v/>
      </c>
      <c r="G12" s="6"/>
    </row>
    <row r="13" spans="1:8" x14ac:dyDescent="0.3">
      <c r="B13" s="29" t="s">
        <v>31</v>
      </c>
      <c r="C13" s="1"/>
      <c r="D13" s="2"/>
      <c r="E13" s="1"/>
      <c r="F13" s="6" t="str">
        <f t="shared" si="0"/>
        <v/>
      </c>
      <c r="G13" s="6"/>
    </row>
    <row r="14" spans="1:8" x14ac:dyDescent="0.3">
      <c r="B14" s="29" t="s">
        <v>32</v>
      </c>
      <c r="C14" s="1"/>
      <c r="D14" s="2"/>
      <c r="E14" s="1"/>
      <c r="F14" s="6" t="str">
        <f t="shared" si="0"/>
        <v/>
      </c>
      <c r="G14" s="6"/>
    </row>
    <row r="15" spans="1:8" x14ac:dyDescent="0.3">
      <c r="B15" s="29" t="s">
        <v>33</v>
      </c>
      <c r="C15" s="1"/>
      <c r="D15" s="2"/>
      <c r="E15" s="1"/>
      <c r="F15" s="6" t="str">
        <f t="shared" si="0"/>
        <v/>
      </c>
      <c r="G15" s="6"/>
    </row>
    <row r="16" spans="1:8" x14ac:dyDescent="0.3">
      <c r="B16" s="29" t="s">
        <v>34</v>
      </c>
      <c r="C16" s="1"/>
      <c r="D16" s="2"/>
      <c r="E16" s="1"/>
      <c r="F16" s="6" t="str">
        <f t="shared" si="0"/>
        <v/>
      </c>
      <c r="G16" s="6"/>
    </row>
    <row r="17" spans="2:7" x14ac:dyDescent="0.3">
      <c r="B17" s="29" t="s">
        <v>35</v>
      </c>
      <c r="C17" s="1"/>
      <c r="D17" s="2"/>
      <c r="E17" s="1"/>
      <c r="F17" s="6" t="str">
        <f t="shared" si="0"/>
        <v/>
      </c>
      <c r="G17" s="6"/>
    </row>
    <row r="18" spans="2:7" x14ac:dyDescent="0.3">
      <c r="B18" s="29" t="s">
        <v>36</v>
      </c>
      <c r="C18" s="1"/>
      <c r="D18" s="7"/>
      <c r="E18" s="1"/>
      <c r="F18" s="6" t="str">
        <f t="shared" si="0"/>
        <v/>
      </c>
      <c r="G18" s="6"/>
    </row>
    <row r="19" spans="2:7" x14ac:dyDescent="0.3">
      <c r="B19" s="29" t="s">
        <v>37</v>
      </c>
      <c r="C19" s="1"/>
      <c r="D19" s="2"/>
      <c r="E19" s="1"/>
      <c r="F19" s="6" t="str">
        <f t="shared" si="0"/>
        <v/>
      </c>
      <c r="G19" s="6"/>
    </row>
    <row r="20" spans="2:7" x14ac:dyDescent="0.3">
      <c r="B20" s="29" t="s">
        <v>38</v>
      </c>
      <c r="C20" s="1"/>
      <c r="D20" s="2"/>
      <c r="E20" s="1"/>
      <c r="F20" s="6" t="str">
        <f t="shared" si="0"/>
        <v/>
      </c>
      <c r="G20" s="6"/>
    </row>
    <row r="21" spans="2:7" x14ac:dyDescent="0.3">
      <c r="B21" s="29" t="s">
        <v>39</v>
      </c>
      <c r="C21" s="8"/>
      <c r="D21" s="9"/>
      <c r="E21" s="8"/>
      <c r="F21" s="6" t="str">
        <f>IF(C21=0,"",C21/E21)</f>
        <v/>
      </c>
      <c r="G21" s="6"/>
    </row>
    <row r="22" spans="2:7" ht="15" thickBot="1" x14ac:dyDescent="0.35">
      <c r="B22" s="30" t="s">
        <v>40</v>
      </c>
      <c r="C22" s="10"/>
      <c r="D22" s="11"/>
      <c r="E22" s="10"/>
      <c r="F22" s="12" t="str">
        <f t="shared" si="0"/>
        <v/>
      </c>
      <c r="G22" s="12"/>
    </row>
    <row r="23" spans="2:7" x14ac:dyDescent="0.3">
      <c r="B23" s="31" t="s">
        <v>41</v>
      </c>
      <c r="C23" s="32" t="str">
        <f>IF(SUM(C11:C22)=0,"",SUM(C11:C22))</f>
        <v/>
      </c>
      <c r="D23" s="33" t="str">
        <f>IF(SUM(D11:D22)=0,"",SUM(D11:D22))</f>
        <v/>
      </c>
      <c r="E23" s="45" t="s">
        <v>42</v>
      </c>
      <c r="F23" s="13" t="s">
        <v>42</v>
      </c>
      <c r="G23" s="35"/>
    </row>
    <row r="24" spans="2:7" ht="15" thickBot="1" x14ac:dyDescent="0.35">
      <c r="B24" s="36" t="s">
        <v>43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46" t="str">
        <f>IF(SUM(E11:E22)=0,"",AVERAGE(E11:E22))</f>
        <v/>
      </c>
      <c r="F24" s="14" t="str">
        <f>IF(SUM(F11:F22)=0,"",AVERAGE(F11:F22))</f>
        <v/>
      </c>
      <c r="G24" s="39"/>
    </row>
  </sheetData>
  <sheetProtection sheet="1" objects="1" scenarios="1" autoFilter="0"/>
  <protectedRanges>
    <protectedRange sqref="C11:E22" name="Rango3"/>
    <protectedRange sqref="D1:E1" name="Rango2"/>
    <protectedRange sqref="D7:E7 F7:G8" name="Rango2_1"/>
    <protectedRange sqref="D2:G6" name="Rango2_1_1"/>
  </protectedRanges>
  <mergeCells count="12">
    <mergeCell ref="A6:B6"/>
    <mergeCell ref="C7:H8"/>
    <mergeCell ref="A1:B1"/>
    <mergeCell ref="A2:B2"/>
    <mergeCell ref="A3:B3"/>
    <mergeCell ref="A4:B4"/>
    <mergeCell ref="A5:B5"/>
    <mergeCell ref="C6:G6"/>
    <mergeCell ref="C1:G1"/>
    <mergeCell ref="C2:G2"/>
    <mergeCell ref="C4:G4"/>
    <mergeCell ref="C5:G5"/>
  </mergeCells>
  <phoneticPr fontId="3" type="noConversion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9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H24"/>
  <sheetViews>
    <sheetView showGridLines="0" zoomScaleNormal="100" workbookViewId="0">
      <selection activeCell="G3" sqref="G1:G1048576"/>
    </sheetView>
  </sheetViews>
  <sheetFormatPr baseColWidth="10" defaultColWidth="11.44140625" defaultRowHeight="14.4" x14ac:dyDescent="0.3"/>
  <cols>
    <col min="1" max="1" width="12.6640625" customWidth="1"/>
    <col min="2" max="2" width="12.44140625" customWidth="1"/>
    <col min="3" max="3" width="14.5546875" customWidth="1"/>
    <col min="4" max="4" width="15" customWidth="1"/>
    <col min="5" max="5" width="15.109375" customWidth="1"/>
    <col min="6" max="6" width="24.5546875" customWidth="1"/>
    <col min="7" max="7" width="13.6640625" customWidth="1"/>
  </cols>
  <sheetData>
    <row r="1" spans="1:8" x14ac:dyDescent="0.3">
      <c r="A1" s="103" t="s">
        <v>46</v>
      </c>
      <c r="B1" s="103"/>
      <c r="C1" s="104" t="str">
        <f>IF('Datos Generales'!I11="","",'Datos Generales'!I11)</f>
        <v>Imprenta Nacional</v>
      </c>
      <c r="D1" s="104"/>
      <c r="E1" s="104"/>
      <c r="F1" s="104"/>
      <c r="G1" s="104"/>
      <c r="H1" s="22"/>
    </row>
    <row r="2" spans="1:8" x14ac:dyDescent="0.3">
      <c r="A2" s="103" t="s">
        <v>16</v>
      </c>
      <c r="B2" s="103"/>
      <c r="C2" s="104"/>
      <c r="D2" s="104"/>
      <c r="E2" s="104"/>
      <c r="F2" s="104"/>
      <c r="G2" s="104"/>
      <c r="H2" s="47"/>
    </row>
    <row r="3" spans="1:8" x14ac:dyDescent="0.3">
      <c r="A3" s="103" t="s">
        <v>17</v>
      </c>
      <c r="B3" s="103"/>
      <c r="C3" s="18">
        <f>IF('Datos Generales'!J22="","",'Datos Generales'!J22)</f>
        <v>2023</v>
      </c>
      <c r="D3" s="18"/>
      <c r="E3" s="18"/>
      <c r="F3" s="18"/>
      <c r="G3" s="18"/>
      <c r="H3" s="47"/>
    </row>
    <row r="4" spans="1:8" x14ac:dyDescent="0.3">
      <c r="A4" s="103" t="s">
        <v>18</v>
      </c>
      <c r="B4" s="103"/>
      <c r="C4" s="104"/>
      <c r="D4" s="104"/>
      <c r="E4" s="104"/>
      <c r="F4" s="104"/>
      <c r="G4" s="104"/>
      <c r="H4" s="47"/>
    </row>
    <row r="5" spans="1:8" x14ac:dyDescent="0.3">
      <c r="A5" s="103" t="s">
        <v>19</v>
      </c>
      <c r="B5" s="103"/>
      <c r="C5" s="104"/>
      <c r="D5" s="104"/>
      <c r="E5" s="104"/>
      <c r="F5" s="104"/>
      <c r="G5" s="104"/>
      <c r="H5" s="47"/>
    </row>
    <row r="6" spans="1:8" x14ac:dyDescent="0.3">
      <c r="A6" s="103" t="s">
        <v>20</v>
      </c>
      <c r="B6" s="103"/>
      <c r="C6" s="104"/>
      <c r="D6" s="104"/>
      <c r="E6" s="104"/>
      <c r="F6" s="104"/>
      <c r="G6" s="104"/>
      <c r="H6" s="47"/>
    </row>
    <row r="7" spans="1:8" ht="21.75" customHeight="1" x14ac:dyDescent="0.3">
      <c r="A7" s="23"/>
      <c r="B7" s="23"/>
      <c r="C7" s="109" t="s">
        <v>22</v>
      </c>
      <c r="D7" s="109"/>
      <c r="E7" s="109"/>
      <c r="F7" s="109"/>
      <c r="G7" s="109"/>
      <c r="H7" s="110"/>
    </row>
    <row r="8" spans="1:8" ht="9" customHeight="1" x14ac:dyDescent="0.3">
      <c r="C8" s="110"/>
      <c r="D8" s="110"/>
      <c r="E8" s="110"/>
      <c r="F8" s="110"/>
      <c r="G8" s="110"/>
      <c r="H8" s="110"/>
    </row>
    <row r="10" spans="1:8" ht="29.4" thickBot="1" x14ac:dyDescent="0.35">
      <c r="B10" s="25" t="s">
        <v>23</v>
      </c>
      <c r="C10" s="26" t="s">
        <v>44</v>
      </c>
      <c r="D10" s="26" t="s">
        <v>25</v>
      </c>
      <c r="E10" s="26" t="s">
        <v>26</v>
      </c>
      <c r="F10" s="27" t="s">
        <v>45</v>
      </c>
      <c r="G10" s="77" t="s">
        <v>28</v>
      </c>
    </row>
    <row r="11" spans="1:8" x14ac:dyDescent="0.3">
      <c r="B11" s="28" t="s">
        <v>29</v>
      </c>
      <c r="C11" s="3"/>
      <c r="D11" s="4"/>
      <c r="E11" s="3"/>
      <c r="F11" s="5" t="str">
        <f t="shared" ref="F11:F22" si="0">IF(C11=0,"",C11/E11)</f>
        <v/>
      </c>
      <c r="G11" s="6"/>
    </row>
    <row r="12" spans="1:8" x14ac:dyDescent="0.3">
      <c r="B12" s="29" t="s">
        <v>30</v>
      </c>
      <c r="C12" s="1"/>
      <c r="D12" s="2"/>
      <c r="E12" s="1"/>
      <c r="F12" s="6" t="str">
        <f t="shared" si="0"/>
        <v/>
      </c>
      <c r="G12" s="6"/>
    </row>
    <row r="13" spans="1:8" x14ac:dyDescent="0.3">
      <c r="B13" s="29" t="s">
        <v>31</v>
      </c>
      <c r="C13" s="1"/>
      <c r="D13" s="2"/>
      <c r="E13" s="1"/>
      <c r="F13" s="6" t="str">
        <f t="shared" si="0"/>
        <v/>
      </c>
      <c r="G13" s="6"/>
    </row>
    <row r="14" spans="1:8" x14ac:dyDescent="0.3">
      <c r="B14" s="29" t="s">
        <v>32</v>
      </c>
      <c r="C14" s="1"/>
      <c r="D14" s="2"/>
      <c r="E14" s="1"/>
      <c r="F14" s="6" t="str">
        <f t="shared" si="0"/>
        <v/>
      </c>
      <c r="G14" s="6"/>
    </row>
    <row r="15" spans="1:8" x14ac:dyDescent="0.3">
      <c r="B15" s="29" t="s">
        <v>33</v>
      </c>
      <c r="C15" s="1"/>
      <c r="D15" s="2"/>
      <c r="E15" s="1"/>
      <c r="F15" s="6" t="str">
        <f t="shared" si="0"/>
        <v/>
      </c>
      <c r="G15" s="6"/>
    </row>
    <row r="16" spans="1:8" x14ac:dyDescent="0.3">
      <c r="B16" s="29" t="s">
        <v>34</v>
      </c>
      <c r="C16" s="1"/>
      <c r="D16" s="2"/>
      <c r="E16" s="1"/>
      <c r="F16" s="6" t="str">
        <f t="shared" si="0"/>
        <v/>
      </c>
      <c r="G16" s="6"/>
    </row>
    <row r="17" spans="2:7" x14ac:dyDescent="0.3">
      <c r="B17" s="29" t="s">
        <v>35</v>
      </c>
      <c r="C17" s="1"/>
      <c r="D17" s="2"/>
      <c r="E17" s="1"/>
      <c r="F17" s="6" t="str">
        <f t="shared" si="0"/>
        <v/>
      </c>
      <c r="G17" s="6"/>
    </row>
    <row r="18" spans="2:7" x14ac:dyDescent="0.3">
      <c r="B18" s="29" t="s">
        <v>36</v>
      </c>
      <c r="C18" s="1"/>
      <c r="D18" s="7"/>
      <c r="E18" s="1"/>
      <c r="F18" s="6" t="str">
        <f t="shared" si="0"/>
        <v/>
      </c>
      <c r="G18" s="6"/>
    </row>
    <row r="19" spans="2:7" x14ac:dyDescent="0.3">
      <c r="B19" s="29" t="s">
        <v>37</v>
      </c>
      <c r="C19" s="1"/>
      <c r="D19" s="2"/>
      <c r="E19" s="1"/>
      <c r="F19" s="6" t="str">
        <f t="shared" si="0"/>
        <v/>
      </c>
      <c r="G19" s="6"/>
    </row>
    <row r="20" spans="2:7" x14ac:dyDescent="0.3">
      <c r="B20" s="29" t="s">
        <v>38</v>
      </c>
      <c r="C20" s="1"/>
      <c r="D20" s="2"/>
      <c r="E20" s="1"/>
      <c r="F20" s="6" t="str">
        <f t="shared" si="0"/>
        <v/>
      </c>
      <c r="G20" s="6"/>
    </row>
    <row r="21" spans="2:7" x14ac:dyDescent="0.3">
      <c r="B21" s="29" t="s">
        <v>39</v>
      </c>
      <c r="C21" s="8"/>
      <c r="D21" s="9"/>
      <c r="E21" s="8"/>
      <c r="F21" s="6" t="str">
        <f>IF(C21=0,"",C21/E21)</f>
        <v/>
      </c>
      <c r="G21" s="6"/>
    </row>
    <row r="22" spans="2:7" ht="15" thickBot="1" x14ac:dyDescent="0.35">
      <c r="B22" s="30" t="s">
        <v>40</v>
      </c>
      <c r="C22" s="10"/>
      <c r="D22" s="11"/>
      <c r="E22" s="10"/>
      <c r="F22" s="12" t="str">
        <f t="shared" si="0"/>
        <v/>
      </c>
      <c r="G22" s="12"/>
    </row>
    <row r="23" spans="2:7" x14ac:dyDescent="0.3">
      <c r="B23" s="31" t="s">
        <v>41</v>
      </c>
      <c r="C23" s="32" t="str">
        <f>IF(SUM(C11:C22)=0,"",SUM(C11:C22))</f>
        <v/>
      </c>
      <c r="D23" s="33" t="str">
        <f>IF(SUM(D11:D22)=0,"",SUM(D11:D22))</f>
        <v/>
      </c>
      <c r="E23" s="45" t="s">
        <v>42</v>
      </c>
      <c r="F23" s="13" t="s">
        <v>42</v>
      </c>
      <c r="G23" s="35"/>
    </row>
    <row r="24" spans="2:7" ht="15" thickBot="1" x14ac:dyDescent="0.35">
      <c r="B24" s="36" t="s">
        <v>43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46" t="str">
        <f>IF(SUM(E11:E22)=0,"",AVERAGE(E11:E22))</f>
        <v/>
      </c>
      <c r="F24" s="14" t="str">
        <f>IF(SUM(F11:F22)=0,"",AVERAGE(F11:F22))</f>
        <v/>
      </c>
      <c r="G24" s="39"/>
    </row>
  </sheetData>
  <sheetProtection sheet="1" objects="1" scenarios="1" autoFilter="0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7:H8"/>
    <mergeCell ref="A1:B1"/>
    <mergeCell ref="A2:B2"/>
    <mergeCell ref="A3:B3"/>
    <mergeCell ref="A4:B4"/>
    <mergeCell ref="A5:B5"/>
    <mergeCell ref="C4:G4"/>
    <mergeCell ref="C5:G5"/>
    <mergeCell ref="C6:G6"/>
    <mergeCell ref="C1:G1"/>
    <mergeCell ref="C2:G2"/>
  </mergeCells>
  <phoneticPr fontId="3" type="noConversion"/>
  <printOptions horizontalCentered="1"/>
  <pageMargins left="0.35433070866141736" right="0.31496062992125984" top="1.1023622047244095" bottom="0.74803149606299213" header="0.31496062992125984" footer="0.31496062992125984"/>
  <pageSetup paperSize="9" scale="9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H24"/>
  <sheetViews>
    <sheetView showGridLines="0" zoomScaleNormal="100" workbookViewId="0">
      <selection activeCell="G3" sqref="G1:G1048576"/>
    </sheetView>
  </sheetViews>
  <sheetFormatPr baseColWidth="10" defaultColWidth="11.44140625" defaultRowHeight="14.4" x14ac:dyDescent="0.3"/>
  <cols>
    <col min="1" max="2" width="12.6640625" customWidth="1"/>
    <col min="3" max="3" width="16.6640625" customWidth="1"/>
    <col min="4" max="4" width="13.44140625" customWidth="1"/>
    <col min="5" max="5" width="15.6640625" customWidth="1"/>
    <col min="6" max="6" width="23.5546875" customWidth="1"/>
    <col min="7" max="7" width="13.6640625" customWidth="1"/>
  </cols>
  <sheetData>
    <row r="1" spans="1:8" x14ac:dyDescent="0.3">
      <c r="A1" s="103" t="s">
        <v>46</v>
      </c>
      <c r="B1" s="103"/>
      <c r="C1" s="104" t="str">
        <f>IF('Datos Generales'!I11="","",'Datos Generales'!I11)</f>
        <v>Imprenta Nacional</v>
      </c>
      <c r="D1" s="104"/>
      <c r="E1" s="104"/>
      <c r="F1" s="104"/>
      <c r="G1" s="104"/>
      <c r="H1" s="22"/>
    </row>
    <row r="2" spans="1:8" x14ac:dyDescent="0.3">
      <c r="A2" s="103" t="s">
        <v>16</v>
      </c>
      <c r="B2" s="103"/>
      <c r="C2" s="105"/>
      <c r="D2" s="105"/>
      <c r="E2" s="105"/>
      <c r="F2" s="105"/>
      <c r="G2" s="105"/>
      <c r="H2" s="22"/>
    </row>
    <row r="3" spans="1:8" x14ac:dyDescent="0.3">
      <c r="A3" s="103" t="s">
        <v>17</v>
      </c>
      <c r="B3" s="103"/>
      <c r="C3" s="19">
        <f>IF('Datos Generales'!J22="","",'Datos Generales'!J22)</f>
        <v>2023</v>
      </c>
      <c r="D3" s="19"/>
      <c r="E3" s="19"/>
      <c r="F3" s="19"/>
      <c r="G3" s="19"/>
      <c r="H3" s="22"/>
    </row>
    <row r="4" spans="1:8" x14ac:dyDescent="0.3">
      <c r="A4" s="103" t="s">
        <v>18</v>
      </c>
      <c r="B4" s="103"/>
      <c r="C4" s="105"/>
      <c r="D4" s="105"/>
      <c r="E4" s="105"/>
      <c r="F4" s="105"/>
      <c r="G4" s="105"/>
      <c r="H4" s="22"/>
    </row>
    <row r="5" spans="1:8" x14ac:dyDescent="0.3">
      <c r="A5" s="103" t="s">
        <v>19</v>
      </c>
      <c r="B5" s="103"/>
      <c r="C5" s="105"/>
      <c r="D5" s="105"/>
      <c r="E5" s="105"/>
      <c r="F5" s="105"/>
      <c r="G5" s="105"/>
      <c r="H5" s="22"/>
    </row>
    <row r="6" spans="1:8" x14ac:dyDescent="0.3">
      <c r="A6" s="103" t="s">
        <v>20</v>
      </c>
      <c r="B6" s="103"/>
      <c r="C6" s="105"/>
      <c r="D6" s="105"/>
      <c r="E6" s="105"/>
      <c r="F6" s="105"/>
      <c r="G6" s="105"/>
      <c r="H6" s="22"/>
    </row>
    <row r="7" spans="1:8" ht="21.75" customHeight="1" x14ac:dyDescent="0.3">
      <c r="A7" s="23"/>
      <c r="B7" s="23"/>
      <c r="C7" s="110" t="s">
        <v>22</v>
      </c>
      <c r="D7" s="110"/>
      <c r="E7" s="110"/>
      <c r="F7" s="110"/>
      <c r="G7" s="41"/>
      <c r="H7" s="41"/>
    </row>
    <row r="8" spans="1:8" ht="18.75" customHeight="1" x14ac:dyDescent="0.3">
      <c r="C8" s="110"/>
      <c r="D8" s="110"/>
      <c r="E8" s="110"/>
      <c r="F8" s="110"/>
      <c r="G8" s="41"/>
      <c r="H8" s="41"/>
    </row>
    <row r="10" spans="1:8" ht="29.4" thickBot="1" x14ac:dyDescent="0.35">
      <c r="B10" s="25" t="s">
        <v>23</v>
      </c>
      <c r="C10" s="26" t="s">
        <v>44</v>
      </c>
      <c r="D10" s="26" t="s">
        <v>25</v>
      </c>
      <c r="E10" s="26" t="s">
        <v>26</v>
      </c>
      <c r="F10" s="27" t="s">
        <v>45</v>
      </c>
      <c r="G10" s="77" t="s">
        <v>28</v>
      </c>
    </row>
    <row r="11" spans="1:8" x14ac:dyDescent="0.3">
      <c r="B11" s="28" t="s">
        <v>29</v>
      </c>
      <c r="C11" s="3"/>
      <c r="D11" s="4"/>
      <c r="E11" s="3"/>
      <c r="F11" s="5" t="str">
        <f t="shared" ref="F11:F22" si="0">IF(C11=0,"",C11/E11)</f>
        <v/>
      </c>
      <c r="G11" s="6"/>
    </row>
    <row r="12" spans="1:8" x14ac:dyDescent="0.3">
      <c r="B12" s="29" t="s">
        <v>30</v>
      </c>
      <c r="C12" s="1"/>
      <c r="D12" s="2"/>
      <c r="E12" s="1"/>
      <c r="F12" s="6" t="str">
        <f t="shared" si="0"/>
        <v/>
      </c>
      <c r="G12" s="6"/>
    </row>
    <row r="13" spans="1:8" x14ac:dyDescent="0.3">
      <c r="B13" s="29" t="s">
        <v>31</v>
      </c>
      <c r="C13" s="1"/>
      <c r="D13" s="2"/>
      <c r="E13" s="1"/>
      <c r="F13" s="6" t="str">
        <f t="shared" si="0"/>
        <v/>
      </c>
      <c r="G13" s="6"/>
    </row>
    <row r="14" spans="1:8" x14ac:dyDescent="0.3">
      <c r="B14" s="29" t="s">
        <v>32</v>
      </c>
      <c r="C14" s="1"/>
      <c r="D14" s="2"/>
      <c r="E14" s="1"/>
      <c r="F14" s="6" t="str">
        <f t="shared" si="0"/>
        <v/>
      </c>
      <c r="G14" s="6"/>
    </row>
    <row r="15" spans="1:8" x14ac:dyDescent="0.3">
      <c r="B15" s="29" t="s">
        <v>33</v>
      </c>
      <c r="C15" s="1"/>
      <c r="D15" s="2"/>
      <c r="E15" s="1"/>
      <c r="F15" s="6" t="str">
        <f t="shared" si="0"/>
        <v/>
      </c>
      <c r="G15" s="6"/>
    </row>
    <row r="16" spans="1:8" x14ac:dyDescent="0.3">
      <c r="B16" s="29" t="s">
        <v>34</v>
      </c>
      <c r="C16" s="1"/>
      <c r="D16" s="2"/>
      <c r="E16" s="1"/>
      <c r="F16" s="6" t="str">
        <f t="shared" si="0"/>
        <v/>
      </c>
      <c r="G16" s="6"/>
    </row>
    <row r="17" spans="2:7" x14ac:dyDescent="0.3">
      <c r="B17" s="29" t="s">
        <v>35</v>
      </c>
      <c r="C17" s="1"/>
      <c r="D17" s="2"/>
      <c r="E17" s="1"/>
      <c r="F17" s="6" t="str">
        <f t="shared" si="0"/>
        <v/>
      </c>
      <c r="G17" s="6"/>
    </row>
    <row r="18" spans="2:7" x14ac:dyDescent="0.3">
      <c r="B18" s="29" t="s">
        <v>36</v>
      </c>
      <c r="C18" s="1"/>
      <c r="D18" s="7"/>
      <c r="E18" s="1"/>
      <c r="F18" s="6" t="str">
        <f t="shared" si="0"/>
        <v/>
      </c>
      <c r="G18" s="6"/>
    </row>
    <row r="19" spans="2:7" x14ac:dyDescent="0.3">
      <c r="B19" s="29" t="s">
        <v>37</v>
      </c>
      <c r="C19" s="1"/>
      <c r="D19" s="2"/>
      <c r="E19" s="1"/>
      <c r="F19" s="6" t="str">
        <f t="shared" si="0"/>
        <v/>
      </c>
      <c r="G19" s="6"/>
    </row>
    <row r="20" spans="2:7" x14ac:dyDescent="0.3">
      <c r="B20" s="29" t="s">
        <v>38</v>
      </c>
      <c r="C20" s="1"/>
      <c r="D20" s="2"/>
      <c r="E20" s="1"/>
      <c r="F20" s="6" t="str">
        <f t="shared" si="0"/>
        <v/>
      </c>
      <c r="G20" s="6"/>
    </row>
    <row r="21" spans="2:7" x14ac:dyDescent="0.3">
      <c r="B21" s="29" t="s">
        <v>39</v>
      </c>
      <c r="C21" s="8"/>
      <c r="D21" s="9"/>
      <c r="E21" s="8"/>
      <c r="F21" s="6" t="str">
        <f>IF(C21=0,"",C21/E21)</f>
        <v/>
      </c>
      <c r="G21" s="6"/>
    </row>
    <row r="22" spans="2:7" ht="15" thickBot="1" x14ac:dyDescent="0.35">
      <c r="B22" s="30" t="s">
        <v>40</v>
      </c>
      <c r="C22" s="10"/>
      <c r="D22" s="11"/>
      <c r="E22" s="10"/>
      <c r="F22" s="12" t="str">
        <f t="shared" si="0"/>
        <v/>
      </c>
      <c r="G22" s="12"/>
    </row>
    <row r="23" spans="2:7" x14ac:dyDescent="0.3">
      <c r="B23" s="31" t="s">
        <v>41</v>
      </c>
      <c r="C23" s="32" t="str">
        <f>IF(SUM(C11:C22)=0,"",SUM(C11:C22))</f>
        <v/>
      </c>
      <c r="D23" s="33" t="str">
        <f>IF(SUM(D11:D22)=0,"",SUM(D11:D22))</f>
        <v/>
      </c>
      <c r="E23" s="45" t="s">
        <v>42</v>
      </c>
      <c r="F23" s="13" t="s">
        <v>42</v>
      </c>
      <c r="G23" s="35"/>
    </row>
    <row r="24" spans="2:7" ht="15" thickBot="1" x14ac:dyDescent="0.35">
      <c r="B24" s="36" t="s">
        <v>43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46" t="str">
        <f>IF(SUM(E11:E22)=0,"",AVERAGE(E11:E22))</f>
        <v/>
      </c>
      <c r="F24" s="14" t="str">
        <f>IF(SUM(F11:F22)=0,"",AVERAGE(F11:F22))</f>
        <v/>
      </c>
      <c r="G24" s="39"/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A1:B1"/>
    <mergeCell ref="A2:B2"/>
    <mergeCell ref="A3:B3"/>
    <mergeCell ref="A4:B4"/>
    <mergeCell ref="A5:B5"/>
    <mergeCell ref="C7:F8"/>
    <mergeCell ref="C1:G1"/>
    <mergeCell ref="C2:G2"/>
    <mergeCell ref="C4:G4"/>
    <mergeCell ref="C5:G5"/>
    <mergeCell ref="C6:G6"/>
  </mergeCells>
  <phoneticPr fontId="3" type="noConversion"/>
  <printOptions horizontalCentered="1"/>
  <pageMargins left="0.26" right="0.2" top="0.74803149606299213" bottom="0.74803149606299213" header="0.31496062992125984" footer="0.31496062992125984"/>
  <pageSetup paperSize="9" scale="9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H24"/>
  <sheetViews>
    <sheetView showGridLines="0" zoomScaleNormal="100" workbookViewId="0">
      <selection activeCell="G3" sqref="G1:G1048576"/>
    </sheetView>
  </sheetViews>
  <sheetFormatPr baseColWidth="10" defaultColWidth="11.44140625" defaultRowHeight="14.4" x14ac:dyDescent="0.3"/>
  <cols>
    <col min="1" max="2" width="12.6640625" customWidth="1"/>
    <col min="3" max="3" width="14.88671875" customWidth="1"/>
    <col min="4" max="4" width="14.33203125" customWidth="1"/>
    <col min="5" max="5" width="12.88671875" customWidth="1"/>
    <col min="6" max="6" width="24" customWidth="1"/>
    <col min="7" max="7" width="13.6640625" customWidth="1"/>
  </cols>
  <sheetData>
    <row r="1" spans="1:8" x14ac:dyDescent="0.3">
      <c r="A1" s="103" t="s">
        <v>46</v>
      </c>
      <c r="B1" s="103"/>
      <c r="C1" s="104" t="str">
        <f>IF('Datos Generales'!I11="","",'Datos Generales'!I11)</f>
        <v>Imprenta Nacional</v>
      </c>
      <c r="D1" s="104"/>
      <c r="E1" s="104"/>
      <c r="F1" s="104"/>
      <c r="G1" s="104"/>
    </row>
    <row r="2" spans="1:8" x14ac:dyDescent="0.3">
      <c r="A2" s="103" t="s">
        <v>16</v>
      </c>
      <c r="B2" s="103"/>
      <c r="C2" s="105"/>
      <c r="D2" s="105"/>
      <c r="E2" s="105"/>
      <c r="F2" s="105"/>
      <c r="G2" s="105"/>
    </row>
    <row r="3" spans="1:8" x14ac:dyDescent="0.3">
      <c r="A3" s="103" t="s">
        <v>17</v>
      </c>
      <c r="B3" s="103"/>
      <c r="C3" s="19">
        <f>IF('Datos Generales'!J22="","",'Datos Generales'!J22)</f>
        <v>2023</v>
      </c>
      <c r="D3" s="19"/>
      <c r="E3" s="19"/>
      <c r="F3" s="19"/>
      <c r="G3" s="19"/>
    </row>
    <row r="4" spans="1:8" x14ac:dyDescent="0.3">
      <c r="A4" s="103" t="s">
        <v>18</v>
      </c>
      <c r="B4" s="103"/>
      <c r="C4" s="105"/>
      <c r="D4" s="105"/>
      <c r="E4" s="105"/>
      <c r="F4" s="105"/>
      <c r="G4" s="105"/>
    </row>
    <row r="5" spans="1:8" x14ac:dyDescent="0.3">
      <c r="A5" s="103" t="s">
        <v>19</v>
      </c>
      <c r="B5" s="103"/>
      <c r="C5" s="105"/>
      <c r="D5" s="105"/>
      <c r="E5" s="105"/>
      <c r="F5" s="105"/>
      <c r="G5" s="105"/>
    </row>
    <row r="6" spans="1:8" x14ac:dyDescent="0.3">
      <c r="A6" s="103" t="s">
        <v>20</v>
      </c>
      <c r="B6" s="103"/>
      <c r="C6" s="105"/>
      <c r="D6" s="105"/>
      <c r="E6" s="105"/>
      <c r="F6" s="105"/>
      <c r="G6" s="105"/>
      <c r="H6" s="22"/>
    </row>
    <row r="7" spans="1:8" ht="16.5" customHeight="1" x14ac:dyDescent="0.3">
      <c r="A7" s="23"/>
      <c r="B7" s="23"/>
      <c r="C7" s="109" t="s">
        <v>22</v>
      </c>
      <c r="D7" s="109"/>
      <c r="E7" s="109"/>
      <c r="F7" s="109"/>
      <c r="G7" s="109"/>
      <c r="H7" s="41"/>
    </row>
    <row r="8" spans="1:8" ht="18.75" customHeight="1" x14ac:dyDescent="0.3">
      <c r="C8" s="110"/>
      <c r="D8" s="110"/>
      <c r="E8" s="110"/>
      <c r="F8" s="110"/>
      <c r="G8" s="110"/>
      <c r="H8" s="41"/>
    </row>
    <row r="10" spans="1:8" ht="39" customHeight="1" thickBot="1" x14ac:dyDescent="0.35">
      <c r="B10" s="25" t="s">
        <v>23</v>
      </c>
      <c r="C10" s="26" t="s">
        <v>44</v>
      </c>
      <c r="D10" s="26" t="s">
        <v>25</v>
      </c>
      <c r="E10" s="26" t="s">
        <v>26</v>
      </c>
      <c r="F10" s="27" t="s">
        <v>45</v>
      </c>
      <c r="G10" s="77" t="s">
        <v>28</v>
      </c>
    </row>
    <row r="11" spans="1:8" x14ac:dyDescent="0.3">
      <c r="B11" s="28" t="s">
        <v>29</v>
      </c>
      <c r="C11" s="3"/>
      <c r="D11" s="4"/>
      <c r="E11" s="3"/>
      <c r="F11" s="5" t="str">
        <f t="shared" ref="F11:F22" si="0">IF(C11=0,"",C11/E11)</f>
        <v/>
      </c>
      <c r="G11" s="6"/>
    </row>
    <row r="12" spans="1:8" x14ac:dyDescent="0.3">
      <c r="B12" s="29" t="s">
        <v>30</v>
      </c>
      <c r="C12" s="1"/>
      <c r="D12" s="2"/>
      <c r="E12" s="1"/>
      <c r="F12" s="6" t="str">
        <f t="shared" si="0"/>
        <v/>
      </c>
      <c r="G12" s="6"/>
    </row>
    <row r="13" spans="1:8" x14ac:dyDescent="0.3">
      <c r="B13" s="29" t="s">
        <v>31</v>
      </c>
      <c r="C13" s="1"/>
      <c r="D13" s="2"/>
      <c r="E13" s="1"/>
      <c r="F13" s="6" t="str">
        <f t="shared" si="0"/>
        <v/>
      </c>
      <c r="G13" s="6"/>
    </row>
    <row r="14" spans="1:8" x14ac:dyDescent="0.3">
      <c r="B14" s="29" t="s">
        <v>32</v>
      </c>
      <c r="C14" s="1"/>
      <c r="D14" s="2"/>
      <c r="E14" s="1"/>
      <c r="F14" s="6" t="str">
        <f t="shared" si="0"/>
        <v/>
      </c>
      <c r="G14" s="6"/>
    </row>
    <row r="15" spans="1:8" x14ac:dyDescent="0.3">
      <c r="B15" s="29" t="s">
        <v>33</v>
      </c>
      <c r="C15" s="1"/>
      <c r="D15" s="2"/>
      <c r="E15" s="1"/>
      <c r="F15" s="6" t="str">
        <f t="shared" si="0"/>
        <v/>
      </c>
      <c r="G15" s="6"/>
    </row>
    <row r="16" spans="1:8" x14ac:dyDescent="0.3">
      <c r="B16" s="29" t="s">
        <v>34</v>
      </c>
      <c r="C16" s="1"/>
      <c r="D16" s="2"/>
      <c r="E16" s="1"/>
      <c r="F16" s="6" t="str">
        <f t="shared" si="0"/>
        <v/>
      </c>
      <c r="G16" s="6"/>
    </row>
    <row r="17" spans="2:7" x14ac:dyDescent="0.3">
      <c r="B17" s="29" t="s">
        <v>35</v>
      </c>
      <c r="C17" s="1"/>
      <c r="D17" s="2"/>
      <c r="E17" s="1"/>
      <c r="F17" s="6" t="str">
        <f t="shared" si="0"/>
        <v/>
      </c>
      <c r="G17" s="6"/>
    </row>
    <row r="18" spans="2:7" x14ac:dyDescent="0.3">
      <c r="B18" s="29" t="s">
        <v>36</v>
      </c>
      <c r="C18" s="1"/>
      <c r="D18" s="7"/>
      <c r="E18" s="1"/>
      <c r="F18" s="6" t="str">
        <f t="shared" si="0"/>
        <v/>
      </c>
      <c r="G18" s="6"/>
    </row>
    <row r="19" spans="2:7" x14ac:dyDescent="0.3">
      <c r="B19" s="29" t="s">
        <v>37</v>
      </c>
      <c r="C19" s="1"/>
      <c r="D19" s="2"/>
      <c r="E19" s="1"/>
      <c r="F19" s="6" t="str">
        <f t="shared" si="0"/>
        <v/>
      </c>
      <c r="G19" s="6"/>
    </row>
    <row r="20" spans="2:7" x14ac:dyDescent="0.3">
      <c r="B20" s="29" t="s">
        <v>38</v>
      </c>
      <c r="C20" s="1"/>
      <c r="D20" s="2"/>
      <c r="E20" s="1"/>
      <c r="F20" s="6" t="str">
        <f t="shared" si="0"/>
        <v/>
      </c>
      <c r="G20" s="6"/>
    </row>
    <row r="21" spans="2:7" x14ac:dyDescent="0.3">
      <c r="B21" s="29" t="s">
        <v>39</v>
      </c>
      <c r="C21" s="8"/>
      <c r="D21" s="9"/>
      <c r="E21" s="8"/>
      <c r="F21" s="6" t="str">
        <f>IF(C21=0,"",C21/E21)</f>
        <v/>
      </c>
      <c r="G21" s="6"/>
    </row>
    <row r="22" spans="2:7" ht="15" thickBot="1" x14ac:dyDescent="0.35">
      <c r="B22" s="30" t="s">
        <v>40</v>
      </c>
      <c r="C22" s="10"/>
      <c r="D22" s="11"/>
      <c r="E22" s="10"/>
      <c r="F22" s="12" t="str">
        <f t="shared" si="0"/>
        <v/>
      </c>
      <c r="G22" s="12"/>
    </row>
    <row r="23" spans="2:7" x14ac:dyDescent="0.3">
      <c r="B23" s="31" t="s">
        <v>41</v>
      </c>
      <c r="C23" s="32" t="str">
        <f>IF(SUM(C11:C22)=0,"",SUM(C11:C22))</f>
        <v/>
      </c>
      <c r="D23" s="33" t="str">
        <f>IF(SUM(D11:D22)=0,"",SUM(D11:D22))</f>
        <v/>
      </c>
      <c r="E23" s="45" t="s">
        <v>42</v>
      </c>
      <c r="F23" s="13" t="s">
        <v>42</v>
      </c>
      <c r="G23" s="35"/>
    </row>
    <row r="24" spans="2:7" ht="15" thickBot="1" x14ac:dyDescent="0.35">
      <c r="B24" s="36" t="s">
        <v>43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46" t="str">
        <f>IF(SUM(E11:E22)=0,"",AVERAGE(E11:E22))</f>
        <v/>
      </c>
      <c r="F24" s="14" t="str">
        <f>IF(SUM(F11:F22)=0,"",AVERAGE(F11:F22))</f>
        <v/>
      </c>
      <c r="G24" s="39"/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1:G1"/>
    <mergeCell ref="C2:G2"/>
    <mergeCell ref="C4:G4"/>
    <mergeCell ref="C5:G5"/>
    <mergeCell ref="A1:B1"/>
    <mergeCell ref="A2:B2"/>
    <mergeCell ref="A3:B3"/>
    <mergeCell ref="A4:B4"/>
    <mergeCell ref="A5:B5"/>
  </mergeCells>
  <phoneticPr fontId="3" type="noConversion"/>
  <printOptions horizontalCentered="1"/>
  <pageMargins left="0.35433070866141736" right="0.35433070866141736" top="0.74803149606299213" bottom="0.74803149606299213" header="0.31496062992125984" footer="0.31496062992125984"/>
  <pageSetup paperSize="9" scale="90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24"/>
  <sheetViews>
    <sheetView showGridLines="0" zoomScaleNormal="100" workbookViewId="0">
      <selection activeCell="G3" sqref="G1:G1048576"/>
    </sheetView>
  </sheetViews>
  <sheetFormatPr baseColWidth="10" defaultColWidth="11.44140625" defaultRowHeight="14.4" x14ac:dyDescent="0.3"/>
  <cols>
    <col min="1" max="2" width="12.6640625" customWidth="1"/>
    <col min="3" max="3" width="12.5546875" customWidth="1"/>
    <col min="4" max="4" width="14.5546875" customWidth="1"/>
    <col min="5" max="5" width="15.6640625" customWidth="1"/>
    <col min="6" max="6" width="22.5546875" customWidth="1"/>
    <col min="7" max="7" width="13.6640625" customWidth="1"/>
  </cols>
  <sheetData>
    <row r="1" spans="1:8" x14ac:dyDescent="0.3">
      <c r="A1" s="103" t="s">
        <v>46</v>
      </c>
      <c r="B1" s="103"/>
      <c r="C1" s="104" t="str">
        <f>IF('Datos Generales'!I11="","",'Datos Generales'!I11)</f>
        <v>Imprenta Nacional</v>
      </c>
      <c r="D1" s="104"/>
      <c r="E1" s="104"/>
      <c r="F1" s="104"/>
      <c r="G1" s="104"/>
    </row>
    <row r="2" spans="1:8" x14ac:dyDescent="0.3">
      <c r="A2" s="103" t="s">
        <v>16</v>
      </c>
      <c r="B2" s="103"/>
      <c r="C2" s="105"/>
      <c r="D2" s="105"/>
      <c r="E2" s="105"/>
      <c r="F2" s="105"/>
      <c r="G2" s="105"/>
    </row>
    <row r="3" spans="1:8" x14ac:dyDescent="0.3">
      <c r="A3" s="103" t="s">
        <v>17</v>
      </c>
      <c r="B3" s="103"/>
      <c r="C3" s="19">
        <f>IF('Datos Generales'!J22="","",'Datos Generales'!J22)</f>
        <v>2023</v>
      </c>
      <c r="D3" s="19"/>
      <c r="E3" s="19"/>
      <c r="F3" s="19"/>
      <c r="G3" s="19"/>
    </row>
    <row r="4" spans="1:8" x14ac:dyDescent="0.3">
      <c r="A4" s="103" t="s">
        <v>18</v>
      </c>
      <c r="B4" s="103"/>
      <c r="C4" s="105"/>
      <c r="D4" s="105"/>
      <c r="E4" s="105"/>
      <c r="F4" s="105"/>
      <c r="G4" s="105"/>
    </row>
    <row r="5" spans="1:8" x14ac:dyDescent="0.3">
      <c r="A5" s="103" t="s">
        <v>19</v>
      </c>
      <c r="B5" s="103"/>
      <c r="C5" s="105"/>
      <c r="D5" s="105"/>
      <c r="E5" s="105"/>
      <c r="F5" s="105"/>
      <c r="G5" s="105"/>
    </row>
    <row r="6" spans="1:8" x14ac:dyDescent="0.3">
      <c r="A6" s="103" t="s">
        <v>20</v>
      </c>
      <c r="B6" s="103"/>
      <c r="C6" s="105"/>
      <c r="D6" s="105"/>
      <c r="E6" s="105"/>
      <c r="F6" s="105"/>
      <c r="G6" s="105"/>
      <c r="H6" s="22"/>
    </row>
    <row r="7" spans="1:8" ht="16.5" customHeight="1" x14ac:dyDescent="0.3">
      <c r="A7" s="23"/>
      <c r="B7" s="23"/>
      <c r="C7" s="109" t="s">
        <v>22</v>
      </c>
      <c r="D7" s="109"/>
      <c r="E7" s="109"/>
      <c r="F7" s="109"/>
      <c r="G7" s="109"/>
      <c r="H7" s="41"/>
    </row>
    <row r="8" spans="1:8" ht="15" customHeight="1" x14ac:dyDescent="0.3">
      <c r="C8" s="110"/>
      <c r="D8" s="110"/>
      <c r="E8" s="110"/>
      <c r="F8" s="110"/>
      <c r="G8" s="110"/>
      <c r="H8" s="41"/>
    </row>
    <row r="10" spans="1:8" ht="42" customHeight="1" thickBot="1" x14ac:dyDescent="0.35">
      <c r="B10" s="25" t="s">
        <v>23</v>
      </c>
      <c r="C10" s="26" t="s">
        <v>44</v>
      </c>
      <c r="D10" s="26" t="s">
        <v>25</v>
      </c>
      <c r="E10" s="26" t="s">
        <v>26</v>
      </c>
      <c r="F10" s="27" t="s">
        <v>45</v>
      </c>
      <c r="G10" s="77" t="s">
        <v>28</v>
      </c>
    </row>
    <row r="11" spans="1:8" x14ac:dyDescent="0.3">
      <c r="B11" s="42" t="s">
        <v>29</v>
      </c>
      <c r="C11" s="3"/>
      <c r="D11" s="4"/>
      <c r="E11" s="3"/>
      <c r="F11" s="5" t="str">
        <f t="shared" ref="F11:F22" si="0">IF(C11=0,"",C11/E11)</f>
        <v/>
      </c>
      <c r="G11" s="6"/>
    </row>
    <row r="12" spans="1:8" x14ac:dyDescent="0.3">
      <c r="B12" s="43" t="s">
        <v>30</v>
      </c>
      <c r="C12" s="1"/>
      <c r="D12" s="2"/>
      <c r="E12" s="1"/>
      <c r="F12" s="6" t="str">
        <f t="shared" si="0"/>
        <v/>
      </c>
      <c r="G12" s="6"/>
    </row>
    <row r="13" spans="1:8" x14ac:dyDescent="0.3">
      <c r="B13" s="43" t="s">
        <v>31</v>
      </c>
      <c r="C13" s="1"/>
      <c r="D13" s="2"/>
      <c r="E13" s="1"/>
      <c r="F13" s="6" t="str">
        <f t="shared" si="0"/>
        <v/>
      </c>
      <c r="G13" s="6"/>
    </row>
    <row r="14" spans="1:8" x14ac:dyDescent="0.3">
      <c r="B14" s="43" t="s">
        <v>32</v>
      </c>
      <c r="C14" s="1"/>
      <c r="D14" s="2"/>
      <c r="E14" s="1"/>
      <c r="F14" s="6" t="str">
        <f t="shared" si="0"/>
        <v/>
      </c>
      <c r="G14" s="6"/>
    </row>
    <row r="15" spans="1:8" x14ac:dyDescent="0.3">
      <c r="B15" s="43" t="s">
        <v>33</v>
      </c>
      <c r="C15" s="1"/>
      <c r="D15" s="2"/>
      <c r="E15" s="1"/>
      <c r="F15" s="6" t="str">
        <f t="shared" si="0"/>
        <v/>
      </c>
      <c r="G15" s="6"/>
    </row>
    <row r="16" spans="1:8" x14ac:dyDescent="0.3">
      <c r="B16" s="43" t="s">
        <v>34</v>
      </c>
      <c r="C16" s="1"/>
      <c r="D16" s="2"/>
      <c r="E16" s="1"/>
      <c r="F16" s="6" t="str">
        <f t="shared" si="0"/>
        <v/>
      </c>
      <c r="G16" s="6"/>
    </row>
    <row r="17" spans="2:7" x14ac:dyDescent="0.3">
      <c r="B17" s="43" t="s">
        <v>35</v>
      </c>
      <c r="C17" s="1"/>
      <c r="D17" s="2"/>
      <c r="E17" s="1"/>
      <c r="F17" s="6" t="str">
        <f t="shared" si="0"/>
        <v/>
      </c>
      <c r="G17" s="6"/>
    </row>
    <row r="18" spans="2:7" x14ac:dyDescent="0.3">
      <c r="B18" s="43" t="s">
        <v>36</v>
      </c>
      <c r="C18" s="1"/>
      <c r="D18" s="7"/>
      <c r="E18" s="1"/>
      <c r="F18" s="6" t="str">
        <f t="shared" si="0"/>
        <v/>
      </c>
      <c r="G18" s="6"/>
    </row>
    <row r="19" spans="2:7" x14ac:dyDescent="0.3">
      <c r="B19" s="43" t="s">
        <v>37</v>
      </c>
      <c r="C19" s="1"/>
      <c r="D19" s="2"/>
      <c r="E19" s="1"/>
      <c r="F19" s="6" t="str">
        <f t="shared" si="0"/>
        <v/>
      </c>
      <c r="G19" s="6"/>
    </row>
    <row r="20" spans="2:7" x14ac:dyDescent="0.3">
      <c r="B20" s="43" t="s">
        <v>38</v>
      </c>
      <c r="C20" s="1"/>
      <c r="D20" s="2"/>
      <c r="E20" s="1"/>
      <c r="F20" s="6" t="str">
        <f t="shared" si="0"/>
        <v/>
      </c>
      <c r="G20" s="6"/>
    </row>
    <row r="21" spans="2:7" x14ac:dyDescent="0.3">
      <c r="B21" s="43" t="s">
        <v>39</v>
      </c>
      <c r="C21" s="8"/>
      <c r="D21" s="9"/>
      <c r="E21" s="8"/>
      <c r="F21" s="6" t="str">
        <f>IF(C21=0,"",C21/E21)</f>
        <v/>
      </c>
      <c r="G21" s="6"/>
    </row>
    <row r="22" spans="2:7" ht="15" thickBot="1" x14ac:dyDescent="0.35">
      <c r="B22" s="44" t="s">
        <v>40</v>
      </c>
      <c r="C22" s="10"/>
      <c r="D22" s="11"/>
      <c r="E22" s="10"/>
      <c r="F22" s="12" t="str">
        <f t="shared" si="0"/>
        <v/>
      </c>
      <c r="G22" s="12"/>
    </row>
    <row r="23" spans="2:7" x14ac:dyDescent="0.3">
      <c r="B23" s="31" t="s">
        <v>41</v>
      </c>
      <c r="C23" s="32" t="str">
        <f>IF(SUM(C11:C22)=0,"",SUM(C11:C22))</f>
        <v/>
      </c>
      <c r="D23" s="33" t="str">
        <f>IF(SUM(D11:D22)=0,"",SUM(D11:D22))</f>
        <v/>
      </c>
      <c r="E23" s="45" t="s">
        <v>42</v>
      </c>
      <c r="F23" s="13" t="s">
        <v>42</v>
      </c>
      <c r="G23" s="35"/>
    </row>
    <row r="24" spans="2:7" ht="15" thickBot="1" x14ac:dyDescent="0.35">
      <c r="B24" s="36" t="s">
        <v>43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46" t="str">
        <f>IF(SUM(E11:E22)=0,"",AVERAGE(E11:E22))</f>
        <v/>
      </c>
      <c r="F24" s="14" t="str">
        <f>IF(SUM(F11:F22)=0,"",AVERAGE(F11:F22))</f>
        <v/>
      </c>
      <c r="G24" s="39"/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1:G1"/>
    <mergeCell ref="C2:G2"/>
    <mergeCell ref="C4:G4"/>
    <mergeCell ref="C5:G5"/>
    <mergeCell ref="A1:B1"/>
    <mergeCell ref="A2:B2"/>
    <mergeCell ref="A3:B3"/>
    <mergeCell ref="A4:B4"/>
    <mergeCell ref="A5:B5"/>
  </mergeCells>
  <phoneticPr fontId="3" type="noConversion"/>
  <printOptions horizontalCentered="1"/>
  <pageMargins left="0.35433070866141736" right="0.39370078740157483" top="0.74803149606299213" bottom="0.74803149606299213" header="0.31496062992125984" footer="0.31496062992125984"/>
  <pageSetup paperSize="9" scale="90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H24"/>
  <sheetViews>
    <sheetView showGridLines="0" zoomScaleNormal="100" workbookViewId="0">
      <selection activeCell="G3" sqref="G1:G1048576"/>
    </sheetView>
  </sheetViews>
  <sheetFormatPr baseColWidth="10" defaultColWidth="11.44140625" defaultRowHeight="14.4" x14ac:dyDescent="0.3"/>
  <cols>
    <col min="1" max="2" width="12.6640625" customWidth="1"/>
    <col min="3" max="3" width="14" customWidth="1"/>
    <col min="4" max="4" width="14.33203125" customWidth="1"/>
    <col min="5" max="5" width="15.6640625" customWidth="1"/>
    <col min="6" max="6" width="22.88671875" customWidth="1"/>
    <col min="7" max="7" width="13.6640625" customWidth="1"/>
  </cols>
  <sheetData>
    <row r="1" spans="1:8" x14ac:dyDescent="0.3">
      <c r="A1" s="103" t="s">
        <v>46</v>
      </c>
      <c r="B1" s="103"/>
      <c r="C1" s="104" t="str">
        <f>IF('Datos Generales'!I11="","",'Datos Generales'!I11)</f>
        <v>Imprenta Nacional</v>
      </c>
      <c r="D1" s="104"/>
      <c r="E1" s="104"/>
      <c r="F1" s="104"/>
      <c r="G1" s="104"/>
    </row>
    <row r="2" spans="1:8" x14ac:dyDescent="0.3">
      <c r="A2" s="103" t="s">
        <v>16</v>
      </c>
      <c r="B2" s="103"/>
      <c r="C2" s="104"/>
      <c r="D2" s="104"/>
      <c r="E2" s="104"/>
      <c r="F2" s="104"/>
      <c r="G2" s="104"/>
    </row>
    <row r="3" spans="1:8" x14ac:dyDescent="0.3">
      <c r="A3" s="103" t="s">
        <v>17</v>
      </c>
      <c r="B3" s="103"/>
      <c r="C3" s="19">
        <f>IF('Datos Generales'!J22="","",'Datos Generales'!J22)</f>
        <v>2023</v>
      </c>
      <c r="D3" s="19"/>
      <c r="E3" s="19"/>
      <c r="F3" s="19"/>
      <c r="G3" s="19"/>
    </row>
    <row r="4" spans="1:8" x14ac:dyDescent="0.3">
      <c r="A4" s="103" t="s">
        <v>18</v>
      </c>
      <c r="B4" s="103"/>
      <c r="C4" s="111"/>
      <c r="D4" s="111"/>
      <c r="E4" s="111"/>
      <c r="F4" s="111"/>
      <c r="G4" s="111"/>
    </row>
    <row r="5" spans="1:8" x14ac:dyDescent="0.3">
      <c r="A5" s="103" t="s">
        <v>19</v>
      </c>
      <c r="B5" s="103"/>
      <c r="C5" s="105"/>
      <c r="D5" s="105"/>
      <c r="E5" s="105"/>
      <c r="F5" s="105"/>
      <c r="G5" s="105"/>
    </row>
    <row r="6" spans="1:8" x14ac:dyDescent="0.3">
      <c r="A6" s="103" t="s">
        <v>20</v>
      </c>
      <c r="B6" s="103"/>
      <c r="C6" s="105"/>
      <c r="D6" s="105"/>
      <c r="E6" s="105"/>
      <c r="F6" s="105"/>
      <c r="G6" s="105"/>
      <c r="H6" s="22"/>
    </row>
    <row r="7" spans="1:8" ht="16.5" customHeight="1" x14ac:dyDescent="0.3">
      <c r="A7" s="23"/>
      <c r="B7" s="23"/>
      <c r="C7" s="109" t="s">
        <v>22</v>
      </c>
      <c r="D7" s="109"/>
      <c r="E7" s="109"/>
      <c r="F7" s="109"/>
      <c r="G7" s="109"/>
      <c r="H7" s="41"/>
    </row>
    <row r="8" spans="1:8" ht="15.75" customHeight="1" x14ac:dyDescent="0.3">
      <c r="C8" s="110"/>
      <c r="D8" s="110"/>
      <c r="E8" s="110"/>
      <c r="F8" s="110"/>
      <c r="G8" s="110"/>
      <c r="H8" s="41"/>
    </row>
    <row r="10" spans="1:8" ht="36" customHeight="1" thickBot="1" x14ac:dyDescent="0.35">
      <c r="B10" s="25" t="s">
        <v>23</v>
      </c>
      <c r="C10" s="26" t="s">
        <v>44</v>
      </c>
      <c r="D10" s="26" t="s">
        <v>25</v>
      </c>
      <c r="E10" s="26" t="s">
        <v>26</v>
      </c>
      <c r="F10" s="27" t="s">
        <v>45</v>
      </c>
      <c r="G10" s="77" t="s">
        <v>28</v>
      </c>
    </row>
    <row r="11" spans="1:8" x14ac:dyDescent="0.3">
      <c r="B11" s="42" t="s">
        <v>29</v>
      </c>
      <c r="C11" s="3"/>
      <c r="D11" s="4"/>
      <c r="E11" s="3"/>
      <c r="F11" s="5" t="str">
        <f t="shared" ref="F11:F22" si="0">IF(C11=0,"",C11/E11)</f>
        <v/>
      </c>
      <c r="G11" s="6"/>
    </row>
    <row r="12" spans="1:8" x14ac:dyDescent="0.3">
      <c r="B12" s="43" t="s">
        <v>30</v>
      </c>
      <c r="C12" s="1"/>
      <c r="D12" s="2"/>
      <c r="E12" s="1"/>
      <c r="F12" s="6" t="str">
        <f t="shared" si="0"/>
        <v/>
      </c>
      <c r="G12" s="6"/>
    </row>
    <row r="13" spans="1:8" x14ac:dyDescent="0.3">
      <c r="B13" s="43" t="s">
        <v>31</v>
      </c>
      <c r="C13" s="1"/>
      <c r="D13" s="2"/>
      <c r="E13" s="1"/>
      <c r="F13" s="6" t="str">
        <f t="shared" si="0"/>
        <v/>
      </c>
      <c r="G13" s="6"/>
    </row>
    <row r="14" spans="1:8" x14ac:dyDescent="0.3">
      <c r="B14" s="43" t="s">
        <v>32</v>
      </c>
      <c r="C14" s="1"/>
      <c r="D14" s="2"/>
      <c r="E14" s="1"/>
      <c r="F14" s="6" t="str">
        <f t="shared" si="0"/>
        <v/>
      </c>
      <c r="G14" s="6"/>
    </row>
    <row r="15" spans="1:8" x14ac:dyDescent="0.3">
      <c r="B15" s="43" t="s">
        <v>33</v>
      </c>
      <c r="C15" s="1"/>
      <c r="D15" s="2"/>
      <c r="E15" s="1"/>
      <c r="F15" s="6" t="str">
        <f t="shared" si="0"/>
        <v/>
      </c>
      <c r="G15" s="6"/>
    </row>
    <row r="16" spans="1:8" x14ac:dyDescent="0.3">
      <c r="B16" s="43" t="s">
        <v>34</v>
      </c>
      <c r="C16" s="1"/>
      <c r="D16" s="2"/>
      <c r="E16" s="1"/>
      <c r="F16" s="6" t="str">
        <f t="shared" si="0"/>
        <v/>
      </c>
      <c r="G16" s="6"/>
    </row>
    <row r="17" spans="2:7" x14ac:dyDescent="0.3">
      <c r="B17" s="43" t="s">
        <v>35</v>
      </c>
      <c r="C17" s="1"/>
      <c r="D17" s="2"/>
      <c r="E17" s="1"/>
      <c r="F17" s="6" t="str">
        <f t="shared" si="0"/>
        <v/>
      </c>
      <c r="G17" s="6"/>
    </row>
    <row r="18" spans="2:7" x14ac:dyDescent="0.3">
      <c r="B18" s="43" t="s">
        <v>36</v>
      </c>
      <c r="C18" s="17"/>
      <c r="D18" s="7"/>
      <c r="E18" s="1"/>
      <c r="F18" s="6" t="str">
        <f t="shared" si="0"/>
        <v/>
      </c>
      <c r="G18" s="6"/>
    </row>
    <row r="19" spans="2:7" x14ac:dyDescent="0.3">
      <c r="B19" s="43" t="s">
        <v>37</v>
      </c>
      <c r="C19" s="1"/>
      <c r="D19" s="2"/>
      <c r="E19" s="1"/>
      <c r="F19" s="6" t="str">
        <f t="shared" si="0"/>
        <v/>
      </c>
      <c r="G19" s="6"/>
    </row>
    <row r="20" spans="2:7" x14ac:dyDescent="0.3">
      <c r="B20" s="43" t="s">
        <v>38</v>
      </c>
      <c r="C20" s="1"/>
      <c r="D20" s="2"/>
      <c r="E20" s="1"/>
      <c r="F20" s="6" t="str">
        <f t="shared" si="0"/>
        <v/>
      </c>
      <c r="G20" s="6"/>
    </row>
    <row r="21" spans="2:7" x14ac:dyDescent="0.3">
      <c r="B21" s="43" t="s">
        <v>39</v>
      </c>
      <c r="C21" s="8"/>
      <c r="D21" s="9"/>
      <c r="E21" s="8"/>
      <c r="F21" s="6" t="str">
        <f>IF(C21=0,"",C21/E21)</f>
        <v/>
      </c>
      <c r="G21" s="6"/>
    </row>
    <row r="22" spans="2:7" ht="15" thickBot="1" x14ac:dyDescent="0.35">
      <c r="B22" s="44" t="s">
        <v>40</v>
      </c>
      <c r="C22" s="10"/>
      <c r="D22" s="11"/>
      <c r="E22" s="10"/>
      <c r="F22" s="12" t="str">
        <f t="shared" si="0"/>
        <v/>
      </c>
      <c r="G22" s="12"/>
    </row>
    <row r="23" spans="2:7" x14ac:dyDescent="0.3">
      <c r="B23" s="31" t="s">
        <v>41</v>
      </c>
      <c r="C23" s="32" t="str">
        <f>IF(SUM(C11:C22)=0,"",SUM(C11:C22))</f>
        <v/>
      </c>
      <c r="D23" s="33" t="str">
        <f>IF(SUM(D11:D22)=0,"",SUM(D11:D22))</f>
        <v/>
      </c>
      <c r="E23" s="45" t="s">
        <v>42</v>
      </c>
      <c r="F23" s="13" t="s">
        <v>42</v>
      </c>
      <c r="G23" s="35"/>
    </row>
    <row r="24" spans="2:7" ht="15" thickBot="1" x14ac:dyDescent="0.35">
      <c r="B24" s="36" t="s">
        <v>43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46" t="str">
        <f>IF(SUM(E11:E22)=0,"",AVERAGE(E11:E22))</f>
        <v/>
      </c>
      <c r="F24" s="14" t="str">
        <f>IF(SUM(F11:F22)=0,"",AVERAGE(F11:F22))</f>
        <v/>
      </c>
      <c r="G24" s="39"/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4:G4"/>
    <mergeCell ref="C2:G2"/>
    <mergeCell ref="C5:G5"/>
    <mergeCell ref="A5:B5"/>
    <mergeCell ref="C1:G1"/>
    <mergeCell ref="A1:B1"/>
    <mergeCell ref="A2:B2"/>
    <mergeCell ref="A3:B3"/>
    <mergeCell ref="A4:B4"/>
  </mergeCells>
  <phoneticPr fontId="3" type="noConversion"/>
  <printOptions horizontalCentered="1"/>
  <pageMargins left="0.51181102362204722" right="0.55118110236220474" top="0.74803149606299213" bottom="0.74803149606299213" header="0.31496062992125984" footer="0.31496062992125984"/>
  <pageSetup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Datos Generales</vt:lpstr>
      <vt:lpstr>edificio 1</vt:lpstr>
      <vt:lpstr>edificio 2</vt:lpstr>
      <vt:lpstr>edificio 3</vt:lpstr>
      <vt:lpstr>edificio 4</vt:lpstr>
      <vt:lpstr>edificio 5</vt:lpstr>
      <vt:lpstr>edificio 6</vt:lpstr>
      <vt:lpstr>edificio 7</vt:lpstr>
      <vt:lpstr>edificio 8</vt:lpstr>
      <vt:lpstr>edificio 9</vt:lpstr>
      <vt:lpstr>edificio 10</vt:lpstr>
      <vt:lpstr>reporte institucional_Edificio</vt:lpstr>
      <vt:lpstr>reporte institucional_mes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dmendoza</dc:creator>
  <cp:keywords/>
  <dc:description/>
  <cp:lastModifiedBy>Jaqueline Cubillo</cp:lastModifiedBy>
  <cp:revision/>
  <dcterms:created xsi:type="dcterms:W3CDTF">2009-10-20T13:50:35Z</dcterms:created>
  <dcterms:modified xsi:type="dcterms:W3CDTF">2024-02-06T18:30:21Z</dcterms:modified>
  <cp:category/>
  <cp:contentStatus/>
</cp:coreProperties>
</file>